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8700" windowHeight="9525" tabRatio="603" activeTab="0"/>
  </bookViews>
  <sheets>
    <sheet name="Alpha File FY08" sheetId="1" r:id="rId1"/>
  </sheets>
  <definedNames>
    <definedName name="_xlnm.Print_Titles" localSheetId="0">'Alpha File FY08'!$E:$F,'Alpha File FY08'!$3:$4</definedName>
  </definedNames>
  <calcPr fullCalcOnLoad="1"/>
</workbook>
</file>

<file path=xl/sharedStrings.xml><?xml version="1.0" encoding="utf-8"?>
<sst xmlns="http://schemas.openxmlformats.org/spreadsheetml/2006/main" count="9471" uniqueCount="1862">
  <si>
    <t>1326 W Cherry Ln</t>
  </si>
  <si>
    <t>PO Box 519</t>
  </si>
  <si>
    <t>PO Box 127</t>
  </si>
  <si>
    <t>790 N 10th E</t>
  </si>
  <si>
    <t>PO Box 479</t>
  </si>
  <si>
    <t>101 11th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</si>
  <si>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</si>
  <si>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</si>
  <si>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</si>
  <si>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</si>
  <si>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</si>
  <si>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</si>
  <si>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</si>
  <si>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 10th St</t>
  </si>
  <si>
    <t>PO Box 386</t>
  </si>
  <si>
    <t>5210 Stuart</t>
  </si>
  <si>
    <t>821 N Spokane</t>
  </si>
  <si>
    <t>71 Smith Creek Rd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</si>
  <si>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</si>
  <si>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</si>
  <si>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</si>
  <si>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</si>
  <si>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</si>
  <si>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</si>
  <si>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</si>
  <si>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</si>
  <si>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</si>
  <si>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</si>
  <si>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</si>
  <si>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</si>
  <si>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</si>
  <si>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</si>
  <si>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</si>
  <si>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1 Digger Dr</t>
  </si>
  <si>
    <t>201 Fourth Ave E</t>
  </si>
  <si>
    <t>PO Box 37</t>
  </si>
  <si>
    <t>415 River St</t>
  </si>
  <si>
    <t>628 E 1st St</t>
  </si>
  <si>
    <t>219 Main St</t>
  </si>
  <si>
    <t>PO Box 128</t>
  </si>
  <si>
    <t>1.8</t>
  </si>
  <si>
    <t>Aberdeen</t>
  </si>
  <si>
    <t>Boise</t>
  </si>
  <si>
    <t>American Falls</t>
  </si>
  <si>
    <t>New Plymouth</t>
  </si>
  <si>
    <t>Montpelier</t>
  </si>
  <si>
    <t>Bellevue</t>
  </si>
  <si>
    <t>Tensed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</si>
  <si>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</si>
  <si>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</si>
  <si>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</si>
  <si>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</si>
  <si>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</si>
  <si>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</si>
  <si>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</si>
  <si>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</si>
  <si>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</si>
  <si>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</si>
  <si>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</si>
  <si>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</si>
  <si>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</si>
  <si>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</si>
  <si>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d'Alene</t>
  </si>
  <si>
    <t>Council</t>
  </si>
  <si>
    <t>Rupert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</si>
  <si>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</si>
  <si>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</si>
  <si>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</si>
  <si>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</si>
  <si>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</si>
  <si>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</si>
  <si>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</si>
  <si>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</si>
  <si>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</si>
  <si>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</si>
  <si>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</si>
  <si>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</si>
  <si>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</si>
  <si>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</si>
  <si>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</si>
  <si>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</si>
  <si>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</si>
  <si>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</si>
  <si>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</si>
  <si>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</si>
  <si>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</si>
  <si>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</si>
  <si>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</si>
  <si>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Hayden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</si>
  <si>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</si>
  <si>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</si>
  <si>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</si>
  <si>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</si>
  <si>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</si>
  <si>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</si>
  <si>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</si>
  <si>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</si>
  <si>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</si>
  <si>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</si>
  <si>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</si>
  <si>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</si>
  <si>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</si>
  <si>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</si>
  <si>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</si>
  <si>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</si>
  <si>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</si>
  <si>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</si>
  <si>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</si>
  <si>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</si>
  <si>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</si>
  <si>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</si>
  <si>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</si>
  <si>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</si>
  <si>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</si>
  <si>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</si>
  <si>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</si>
  <si>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</si>
  <si>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</si>
  <si>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</si>
  <si>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</si>
  <si>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Post Falls</t>
  </si>
  <si>
    <t>Prairie</t>
  </si>
  <si>
    <t>Lapwai</t>
  </si>
  <si>
    <t>Priest Lake</t>
  </si>
  <si>
    <t>Richfield</t>
  </si>
  <si>
    <t xml:space="preserve">Rigby 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</si>
  <si>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</si>
  <si>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</si>
  <si>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</si>
  <si>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</si>
  <si>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</si>
  <si>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</si>
  <si>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</si>
  <si>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</si>
  <si>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</si>
  <si>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</si>
  <si>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</si>
  <si>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</si>
  <si>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</si>
  <si>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</si>
  <si>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</si>
  <si>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</si>
  <si>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</si>
  <si>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1.9</t>
  </si>
  <si>
    <t>1.10</t>
  </si>
  <si>
    <t>0207</t>
  </si>
  <si>
    <t>0158</t>
  </si>
  <si>
    <t>0825</t>
  </si>
  <si>
    <t>0610</t>
  </si>
  <si>
    <t>0228</t>
  </si>
  <si>
    <t>0253</t>
  </si>
  <si>
    <t>9.3</t>
  </si>
  <si>
    <t>CircTtl</t>
  </si>
  <si>
    <t>9.4</t>
  </si>
  <si>
    <t>LoanPer</t>
  </si>
  <si>
    <t>10.1</t>
  </si>
  <si>
    <t>ChildProgAtt</t>
  </si>
  <si>
    <t>10.2</t>
  </si>
  <si>
    <t>AdProgAtt</t>
  </si>
  <si>
    <t>10.3</t>
  </si>
  <si>
    <t>TtlProgAtt</t>
  </si>
  <si>
    <t>10.4</t>
  </si>
  <si>
    <t>ChildProg</t>
  </si>
  <si>
    <t>10.5</t>
  </si>
  <si>
    <t>AdProg</t>
  </si>
  <si>
    <t>10.6</t>
  </si>
  <si>
    <t>TtlProg</t>
  </si>
  <si>
    <t>11.1</t>
  </si>
  <si>
    <t>ILLTo</t>
  </si>
  <si>
    <t>11.2</t>
  </si>
  <si>
    <t>ILLFrom</t>
  </si>
  <si>
    <t>12.1</t>
  </si>
  <si>
    <t>PubTerm</t>
  </si>
  <si>
    <t>12.2</t>
  </si>
  <si>
    <t>DSL</t>
  </si>
  <si>
    <t>Frame relay</t>
  </si>
  <si>
    <t>Cable</t>
  </si>
  <si>
    <t>Satellite</t>
  </si>
  <si>
    <t>Dedicated Connection</t>
  </si>
  <si>
    <t>Wireless</t>
  </si>
  <si>
    <t>Fiber Optic</t>
  </si>
  <si>
    <t>Don't know</t>
  </si>
  <si>
    <t>Municipal Network - regardless of type</t>
  </si>
  <si>
    <t>12.3</t>
  </si>
  <si>
    <t>1.6 Mbps - 5.0 Mbps</t>
  </si>
  <si>
    <t>1.5 Mbps (T1)</t>
  </si>
  <si>
    <t>6.0 Mbps - 10 Mbps</t>
  </si>
  <si>
    <t>129 Kbps - 256 Kbps</t>
  </si>
  <si>
    <t>257 Kbps - 768 Kbps</t>
  </si>
  <si>
    <t>769 Kbps - 1.4 Mbps (megabits/second)</t>
  </si>
  <si>
    <t>Greater than 10 Mbps</t>
  </si>
  <si>
    <t>Less than 128 Kbps (kilobits/second)</t>
  </si>
  <si>
    <t>13.1</t>
  </si>
  <si>
    <t>REPEATING</t>
  </si>
  <si>
    <t>IDAB</t>
  </si>
  <si>
    <t>IDBC</t>
  </si>
  <si>
    <t>IDAM</t>
  </si>
  <si>
    <t>IDNPM</t>
  </si>
  <si>
    <t>IDMONB</t>
  </si>
  <si>
    <t>IDBE</t>
  </si>
  <si>
    <t>IDFE</t>
  </si>
  <si>
    <t>IDBF</t>
  </si>
  <si>
    <t>IDIC</t>
  </si>
  <si>
    <t>IDB</t>
  </si>
  <si>
    <t>IDBNF</t>
  </si>
  <si>
    <t>IDBR</t>
  </si>
  <si>
    <t>IDBUH</t>
  </si>
  <si>
    <t>IDBUR</t>
  </si>
  <si>
    <t>IDCA</t>
  </si>
  <si>
    <t>IDFA</t>
  </si>
  <si>
    <t>IDCM</t>
  </si>
  <si>
    <t>IDCS</t>
  </si>
  <si>
    <t>IDCHA</t>
  </si>
  <si>
    <t>IDDU</t>
  </si>
  <si>
    <t>IDCL</t>
  </si>
  <si>
    <t>IDOR</t>
  </si>
  <si>
    <t>IDC</t>
  </si>
  <si>
    <t>IDCN</t>
  </si>
  <si>
    <t>IDRU</t>
  </si>
  <si>
    <t>IDEA</t>
  </si>
  <si>
    <t>IDSAN-C</t>
  </si>
  <si>
    <t>IDGV</t>
  </si>
  <si>
    <t>IDER</t>
  </si>
  <si>
    <t>IDEM</t>
  </si>
  <si>
    <t>IDFI</t>
  </si>
  <si>
    <t>IDGC</t>
  </si>
  <si>
    <t>IDGA</t>
  </si>
  <si>
    <t>IDGF</t>
  </si>
  <si>
    <t>IDGO</t>
  </si>
  <si>
    <t>IDGR</t>
  </si>
  <si>
    <t>IDGG</t>
  </si>
  <si>
    <t>IDHG</t>
  </si>
  <si>
    <t>IDHL</t>
  </si>
  <si>
    <t>IDHN</t>
  </si>
  <si>
    <t>IDHM</t>
  </si>
  <si>
    <t>IDHB</t>
  </si>
  <si>
    <t>IDIF</t>
  </si>
  <si>
    <t>IDMEN</t>
  </si>
  <si>
    <t>IDJ</t>
  </si>
  <si>
    <t>IDKE</t>
  </si>
  <si>
    <t>IDKI</t>
  </si>
  <si>
    <t>IDCC</t>
  </si>
  <si>
    <t>IDKU</t>
  </si>
  <si>
    <t>IDPRE</t>
  </si>
  <si>
    <t>IDMC</t>
  </si>
  <si>
    <t>IDL</t>
  </si>
  <si>
    <t>IDLEW</t>
  </si>
  <si>
    <t>IDCAR</t>
  </si>
  <si>
    <t>IDMAR</t>
  </si>
  <si>
    <t>IDAR</t>
  </si>
  <si>
    <t>IDMAC</t>
  </si>
  <si>
    <t>IDR</t>
  </si>
  <si>
    <t>IDP</t>
  </si>
  <si>
    <t>IDME</t>
  </si>
  <si>
    <t>IDMI</t>
  </si>
  <si>
    <t>IDMID</t>
  </si>
  <si>
    <t>IDMH</t>
  </si>
  <si>
    <t>IDMU</t>
  </si>
  <si>
    <t>IDN</t>
  </si>
  <si>
    <t>IDS</t>
  </si>
  <si>
    <t>IDNO</t>
  </si>
  <si>
    <t>IDOA</t>
  </si>
  <si>
    <t>IDOL</t>
  </si>
  <si>
    <t>IDMA</t>
  </si>
  <si>
    <t>IDO</t>
  </si>
  <si>
    <t>IDPAR</t>
  </si>
  <si>
    <t>IDPAY</t>
  </si>
  <si>
    <t>IDPI</t>
  </si>
  <si>
    <t>IDPLU</t>
  </si>
  <si>
    <t>IDCHP</t>
  </si>
  <si>
    <t>IDPF</t>
  </si>
  <si>
    <t>IDMHP</t>
  </si>
  <si>
    <t>IDLNP-L</t>
  </si>
  <si>
    <t>IDPrP</t>
  </si>
  <si>
    <t>IDRI</t>
  </si>
  <si>
    <t>IDRIG</t>
  </si>
  <si>
    <t>IDRO</t>
  </si>
  <si>
    <t>IDROC</t>
  </si>
  <si>
    <t>IDRG</t>
  </si>
  <si>
    <t>IDWEN</t>
  </si>
  <si>
    <t>IDSH</t>
  </si>
  <si>
    <t>IDBFS</t>
  </si>
  <si>
    <t>IDSS</t>
  </si>
  <si>
    <t>IDD</t>
  </si>
  <si>
    <t>IDSM</t>
  </si>
  <si>
    <t>IDST</t>
  </si>
  <si>
    <t>IDSC</t>
  </si>
  <si>
    <t>IDTF</t>
  </si>
  <si>
    <t>IDV</t>
  </si>
  <si>
    <t>IDW</t>
  </si>
  <si>
    <t>IDWEI</t>
  </si>
  <si>
    <t>IDPR</t>
  </si>
  <si>
    <t>IDWI</t>
  </si>
  <si>
    <t>13.2</t>
  </si>
  <si>
    <t>13.3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</si>
  <si>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</si>
  <si>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</si>
  <si>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</si>
  <si>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</si>
  <si>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</si>
  <si>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</si>
  <si>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</si>
  <si>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</si>
  <si>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</si>
  <si>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</si>
  <si>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</si>
  <si>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</si>
  <si>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</si>
  <si>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</si>
  <si>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</si>
  <si>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CASCADE PUBLIC</t>
  </si>
  <si>
    <t>CHALLIS PUBLIC</t>
  </si>
  <si>
    <t>CLARK COUNTY DISTRICT</t>
  </si>
  <si>
    <t>CLARKIA DISTRICT</t>
  </si>
  <si>
    <t>COEUR D'ALENE PUBLIC</t>
  </si>
  <si>
    <t>COUNCIL VALLEY DISTRICT</t>
  </si>
  <si>
    <t>DEMARY MEMORIAL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</si>
  <si>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</si>
  <si>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</si>
  <si>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</si>
  <si>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</si>
  <si>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</si>
  <si>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</si>
  <si>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</si>
  <si>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</si>
  <si>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</si>
  <si>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</si>
  <si>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</si>
  <si>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</si>
  <si>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</si>
  <si>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</si>
  <si>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</si>
  <si>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</si>
  <si>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</si>
  <si>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</si>
  <si>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JEROME PUBLIC</t>
  </si>
  <si>
    <t>KELLOGG PUBLIC</t>
  </si>
  <si>
    <t>KIMBERLY PUBLIC</t>
  </si>
  <si>
    <t>KUNA DISTRICT</t>
  </si>
  <si>
    <t>LEMHI COUNTY DISTRICT</t>
  </si>
  <si>
    <t>LEWISVILLE PUBLIC</t>
  </si>
  <si>
    <t>LITTLE WOOD RIVER DISTRICT</t>
  </si>
  <si>
    <t>LIZARD BUTTE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</si>
  <si>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</si>
  <si>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</si>
  <si>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</si>
  <si>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</si>
  <si>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</si>
  <si>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</si>
  <si>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</si>
  <si>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</si>
  <si>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</si>
  <si>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</si>
  <si>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</si>
  <si>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</si>
  <si>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</si>
  <si>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</si>
  <si>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</si>
  <si>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</si>
  <si>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</si>
  <si>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</si>
  <si>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</si>
  <si>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</si>
  <si>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</si>
  <si>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POST FALLS PUBLIC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</si>
  <si>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</si>
  <si>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</si>
  <si>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</si>
  <si>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</si>
  <si>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</si>
  <si>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</si>
  <si>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</si>
  <si>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</si>
  <si>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</si>
  <si>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</si>
  <si>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</si>
  <si>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</si>
  <si>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</si>
  <si>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</si>
  <si>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</si>
  <si>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</si>
  <si>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</si>
  <si>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</si>
  <si>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</si>
  <si>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</si>
  <si>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</si>
  <si>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13.4</t>
  </si>
  <si>
    <t>13.5</t>
  </si>
  <si>
    <t>13.6</t>
  </si>
  <si>
    <t>13.7</t>
  </si>
  <si>
    <t>13.8</t>
  </si>
  <si>
    <t>13.9</t>
  </si>
  <si>
    <t>13.9a</t>
  </si>
  <si>
    <t>13.10</t>
  </si>
  <si>
    <t>13.11</t>
  </si>
  <si>
    <t>NO</t>
  </si>
  <si>
    <t>13.12</t>
  </si>
  <si>
    <t>13.13</t>
  </si>
  <si>
    <t>13.14</t>
  </si>
  <si>
    <t>13.15a</t>
  </si>
  <si>
    <t>13.15b</t>
  </si>
  <si>
    <t>13.15c</t>
  </si>
  <si>
    <t>13.15d</t>
  </si>
  <si>
    <t>13.15e</t>
  </si>
  <si>
    <t>13.15f</t>
  </si>
  <si>
    <t>13.15g</t>
  </si>
  <si>
    <t>13.15h</t>
  </si>
  <si>
    <t>13.15i</t>
  </si>
  <si>
    <t>13.15j</t>
  </si>
  <si>
    <t>13.15k</t>
  </si>
  <si>
    <t>13.15l</t>
  </si>
  <si>
    <t>13.15m</t>
  </si>
  <si>
    <t>13.15n</t>
  </si>
  <si>
    <t>13.15o</t>
  </si>
  <si>
    <t>13.15p</t>
  </si>
  <si>
    <t>13.16</t>
  </si>
  <si>
    <t>13.17a</t>
  </si>
  <si>
    <t>13.17b</t>
  </si>
  <si>
    <t>13.17c</t>
  </si>
  <si>
    <t>13.17d</t>
  </si>
  <si>
    <t>13.17e</t>
  </si>
  <si>
    <t>13.17f</t>
  </si>
  <si>
    <t>13.17g</t>
  </si>
  <si>
    <t>13.17h</t>
  </si>
  <si>
    <t>13.17i</t>
  </si>
  <si>
    <t>13.17j</t>
  </si>
  <si>
    <t>13.17k</t>
  </si>
  <si>
    <t>13.17l</t>
  </si>
  <si>
    <t>13.17m</t>
  </si>
  <si>
    <t>13.17n</t>
  </si>
  <si>
    <t>13.17o</t>
  </si>
  <si>
    <t>13.17p</t>
  </si>
  <si>
    <t>13.18</t>
  </si>
  <si>
    <t>IDFRE</t>
  </si>
  <si>
    <t>IDLC</t>
  </si>
  <si>
    <t>IDLEM</t>
  </si>
  <si>
    <t>IDRIR</t>
  </si>
  <si>
    <t>13.19</t>
  </si>
  <si>
    <t>BENEWAH COUNTY DISTRICT</t>
  </si>
  <si>
    <t>CAMBRIDGE DISTRICT</t>
  </si>
  <si>
    <t>CLEARWATER DISTRICT</t>
  </si>
  <si>
    <t xml:space="preserve">FREMONT COUNTY DISTRICT </t>
  </si>
  <si>
    <t>JEFFERSON DISTRICT</t>
  </si>
  <si>
    <t>KOOTENAI-SHOSHONE DISTRICT</t>
  </si>
  <si>
    <t>LATAH COUNTY LIBRARY DISTRICT</t>
  </si>
  <si>
    <t>LEWISTON CITY</t>
  </si>
  <si>
    <t>LOST RIVERS DISTRICT</t>
  </si>
  <si>
    <t>NORTH BINGHAM COUNTY DISTRICT</t>
  </si>
  <si>
    <t>ST MARIES PUBLIC</t>
  </si>
  <si>
    <t>STANLEY DISTRICT</t>
  </si>
  <si>
    <t>13.20</t>
  </si>
  <si>
    <t>ME</t>
  </si>
  <si>
    <t>13.21</t>
  </si>
  <si>
    <t>Networks</t>
  </si>
  <si>
    <t>LCEI</t>
  </si>
  <si>
    <t>LYNX!</t>
  </si>
  <si>
    <t>VMLC</t>
  </si>
  <si>
    <t>SWIRL, VMLC</t>
  </si>
  <si>
    <t>WELCOM</t>
  </si>
  <si>
    <t>LIBRI System, Inc.</t>
  </si>
  <si>
    <t>LYNX! COLG</t>
  </si>
  <si>
    <t>VMLC, SWIRLS</t>
  </si>
  <si>
    <t>VALNet</t>
  </si>
  <si>
    <t>CIN and INCOL</t>
  </si>
  <si>
    <t>LYNX! Consortium</t>
  </si>
  <si>
    <t>VMLC and Boise County</t>
  </si>
  <si>
    <t>Sage, LILI Express, LVIS</t>
  </si>
  <si>
    <t>LCEI (Library Consortium of Eastern Idaho)</t>
  </si>
  <si>
    <t>Grangeville Cooperative Network and VALNet</t>
  </si>
  <si>
    <t>LYNX</t>
  </si>
  <si>
    <t>lili express / oclc/</t>
  </si>
  <si>
    <t>CIN</t>
  </si>
  <si>
    <t>CIN &amp; WIN</t>
  </si>
  <si>
    <t>VALNet, WIN</t>
  </si>
  <si>
    <t>VALNet, WIN, CIN</t>
  </si>
  <si>
    <t>swirl</t>
  </si>
  <si>
    <t>Library Consortium of Eastern Idaho</t>
  </si>
  <si>
    <t>SWIRLS, VMLC</t>
  </si>
  <si>
    <t>VMLC, LiLI-U</t>
  </si>
  <si>
    <t>LYNX!, SWIRLS</t>
  </si>
  <si>
    <t>Lynx!</t>
  </si>
  <si>
    <t>SWIRLS</t>
  </si>
  <si>
    <t>no</t>
  </si>
  <si>
    <t>CIN/WIN</t>
  </si>
  <si>
    <t>SWIRL, COLG</t>
  </si>
  <si>
    <t>WIN</t>
  </si>
  <si>
    <t>CIN/WIN/LILI</t>
  </si>
  <si>
    <t>win, cin</t>
  </si>
  <si>
    <t>yes</t>
  </si>
  <si>
    <t>LVIS,Sage Reciprocal, LILI Express</t>
  </si>
  <si>
    <t>COLG, LiLi Express</t>
  </si>
  <si>
    <t>13.22</t>
  </si>
  <si>
    <t>LD</t>
  </si>
  <si>
    <t>CI</t>
  </si>
  <si>
    <t>SD</t>
  </si>
  <si>
    <t>MJ</t>
  </si>
  <si>
    <t>13.23</t>
  </si>
  <si>
    <t>SO</t>
  </si>
  <si>
    <t>MO</t>
  </si>
  <si>
    <t>so</t>
  </si>
  <si>
    <t>13.24</t>
  </si>
  <si>
    <t>Y</t>
  </si>
  <si>
    <t>N</t>
  </si>
  <si>
    <t>13.25</t>
  </si>
  <si>
    <t>SD1</t>
  </si>
  <si>
    <t>OTH</t>
  </si>
  <si>
    <t>SD2</t>
  </si>
  <si>
    <t>CI1</t>
  </si>
  <si>
    <t>CO1</t>
  </si>
  <si>
    <t>CO2</t>
  </si>
  <si>
    <t>OT</t>
  </si>
  <si>
    <t>MC2</t>
  </si>
  <si>
    <t>sd1</t>
  </si>
  <si>
    <t>13.26</t>
  </si>
  <si>
    <t>No Plans</t>
  </si>
  <si>
    <t>Other</t>
  </si>
  <si>
    <t>Construction</t>
  </si>
  <si>
    <t>Planning</t>
  </si>
  <si>
    <t>Designing</t>
  </si>
  <si>
    <t>Bidding</t>
  </si>
  <si>
    <t>13.26a</t>
  </si>
  <si>
    <t>Remodel</t>
  </si>
  <si>
    <t>New Construction</t>
  </si>
  <si>
    <t>Addition</t>
  </si>
  <si>
    <t>Question Number</t>
  </si>
  <si>
    <t>Description</t>
  </si>
  <si>
    <t>4.5</t>
  </si>
  <si>
    <t>BegUnexp</t>
  </si>
  <si>
    <t>$-214</t>
  </si>
  <si>
    <t>*5.1a</t>
  </si>
  <si>
    <t>LocOpInc</t>
  </si>
  <si>
    <t>*5.1b</t>
  </si>
  <si>
    <t>LocCapInc</t>
  </si>
  <si>
    <t>*5.1c</t>
  </si>
  <si>
    <t>LocTtlInc</t>
  </si>
  <si>
    <t>5.2a</t>
  </si>
  <si>
    <t>StateOpInc</t>
  </si>
  <si>
    <t>5.2b</t>
  </si>
  <si>
    <t>StateCapInc</t>
  </si>
  <si>
    <t>5.2c</t>
  </si>
  <si>
    <t>StateTtlInc</t>
  </si>
  <si>
    <t>5.3a</t>
  </si>
  <si>
    <t>FedOpInc</t>
  </si>
  <si>
    <t>5.3b</t>
  </si>
  <si>
    <t>FedCapInc</t>
  </si>
  <si>
    <t>5.3c</t>
  </si>
  <si>
    <t>FedTtlInc</t>
  </si>
  <si>
    <t>5.4a</t>
  </si>
  <si>
    <t>ConOpInc</t>
  </si>
  <si>
    <t>5.4b</t>
  </si>
  <si>
    <t>ConCapInc</t>
  </si>
  <si>
    <t>5.4c</t>
  </si>
  <si>
    <t>ConTtlInc</t>
  </si>
  <si>
    <t>5.5a</t>
  </si>
  <si>
    <t>OthOpInc</t>
  </si>
  <si>
    <t>5.5b</t>
  </si>
  <si>
    <t>OthCapInc</t>
  </si>
  <si>
    <t>5.5c</t>
  </si>
  <si>
    <t>OthTtlInc</t>
  </si>
  <si>
    <t>5.6a</t>
  </si>
  <si>
    <t>TtlOpInc</t>
  </si>
  <si>
    <t>5.6b</t>
  </si>
  <si>
    <t>TtlCapInc</t>
  </si>
  <si>
    <t>5.6c</t>
  </si>
  <si>
    <t>GrandTtlInc</t>
  </si>
  <si>
    <t>6.1</t>
  </si>
  <si>
    <t>Salaries</t>
  </si>
  <si>
    <t>6.2</t>
  </si>
  <si>
    <t>Benefits</t>
  </si>
  <si>
    <t>6.3</t>
  </si>
  <si>
    <t>StaffExp</t>
  </si>
  <si>
    <t>6.4</t>
  </si>
  <si>
    <t>PrintExp</t>
  </si>
  <si>
    <t>6.5</t>
  </si>
  <si>
    <t>ElecExp</t>
  </si>
  <si>
    <t>6.6</t>
  </si>
  <si>
    <t>OthMatExp</t>
  </si>
  <si>
    <t>6.7</t>
  </si>
  <si>
    <t>CollExpTtl</t>
  </si>
  <si>
    <t>6.8</t>
  </si>
  <si>
    <t>ContExp</t>
  </si>
  <si>
    <t>6.9</t>
  </si>
  <si>
    <t>MiscOpExp</t>
  </si>
  <si>
    <t>6.10</t>
  </si>
  <si>
    <t>OthOpExpTtl</t>
  </si>
  <si>
    <t>6.11</t>
  </si>
  <si>
    <t>TtlOpExp</t>
  </si>
  <si>
    <t>6.12</t>
  </si>
  <si>
    <t>OthAgExp</t>
  </si>
  <si>
    <t>6.12a</t>
  </si>
  <si>
    <t>SalOthAG</t>
  </si>
  <si>
    <t>6.12b</t>
  </si>
  <si>
    <t>BenOthAg</t>
  </si>
  <si>
    <t>6.12c</t>
  </si>
  <si>
    <t>CollOthAg</t>
  </si>
  <si>
    <t>6.12d</t>
  </si>
  <si>
    <t>OthOpExpOthAg</t>
  </si>
  <si>
    <t>6.13</t>
  </si>
  <si>
    <t>CapExp</t>
  </si>
  <si>
    <t>6.14</t>
  </si>
  <si>
    <t>Unexpend</t>
  </si>
  <si>
    <t>$-521,966</t>
  </si>
  <si>
    <t>$-3,690</t>
  </si>
  <si>
    <t>$-1,768</t>
  </si>
  <si>
    <t>$-25,802</t>
  </si>
  <si>
    <t>$-4,679</t>
  </si>
  <si>
    <t>$-3,440</t>
  </si>
  <si>
    <t>6.15</t>
  </si>
  <si>
    <t>Returned</t>
  </si>
  <si>
    <t>6.16</t>
  </si>
  <si>
    <t>EndOpCO</t>
  </si>
  <si>
    <t>$-4,197</t>
  </si>
  <si>
    <t>6.17</t>
  </si>
  <si>
    <t>EndSavCO</t>
  </si>
  <si>
    <t>6.18</t>
  </si>
  <si>
    <t>EndCapCO</t>
  </si>
  <si>
    <t>6.19</t>
  </si>
  <si>
    <t>SourceNm</t>
  </si>
  <si>
    <t>endowment</t>
  </si>
  <si>
    <t>Investments</t>
  </si>
  <si>
    <t>Endowment &amp; Oral History Fund</t>
  </si>
  <si>
    <t>State Treasurer</t>
  </si>
  <si>
    <t>gifts &amp; endowments</t>
  </si>
  <si>
    <t>USDA RUS Community Connect</t>
  </si>
  <si>
    <t>4 CD's, LGIP, savings</t>
  </si>
  <si>
    <t>Garden City Library Foundation</t>
  </si>
  <si>
    <t>State Investment Pool</t>
  </si>
  <si>
    <t>City MERF Fund</t>
  </si>
  <si>
    <t>savings &amp; c.d.</t>
  </si>
  <si>
    <t>petty cash</t>
  </si>
  <si>
    <t>cash on hand</t>
  </si>
  <si>
    <t>Trust funds</t>
  </si>
  <si>
    <t>Savings</t>
  </si>
  <si>
    <t>donations/contract funds</t>
  </si>
  <si>
    <t>Plant Facilities Reserve Fund</t>
  </si>
  <si>
    <t>savings</t>
  </si>
  <si>
    <t>General Contingency Fund</t>
  </si>
  <si>
    <t>6.20</t>
  </si>
  <si>
    <t>SourceAmt</t>
  </si>
  <si>
    <t>6.21</t>
  </si>
  <si>
    <t>EndUnexp</t>
  </si>
  <si>
    <t>7.1</t>
  </si>
  <si>
    <t>Added</t>
  </si>
  <si>
    <t>7.2</t>
  </si>
  <si>
    <t>Weeded</t>
  </si>
  <si>
    <t>7.3</t>
  </si>
  <si>
    <t>PrintMat</t>
  </si>
  <si>
    <t>7.4</t>
  </si>
  <si>
    <t>7.4a</t>
  </si>
  <si>
    <t>Audio</t>
  </si>
  <si>
    <t>7.4b</t>
  </si>
  <si>
    <t>AudioElec</t>
  </si>
  <si>
    <t>7.5</t>
  </si>
  <si>
    <t>7.5a</t>
  </si>
  <si>
    <t>Video</t>
  </si>
  <si>
    <t>7.5b</t>
  </si>
  <si>
    <t>VideoElec</t>
  </si>
  <si>
    <t>7.6</t>
  </si>
  <si>
    <t>OthElecMat</t>
  </si>
  <si>
    <t>7.7</t>
  </si>
  <si>
    <t>7.8</t>
  </si>
  <si>
    <t>7.9</t>
  </si>
  <si>
    <t>7.10</t>
  </si>
  <si>
    <t>TotDatabases</t>
  </si>
  <si>
    <t>7.11</t>
  </si>
  <si>
    <t>E-Books</t>
  </si>
  <si>
    <t>7.12</t>
  </si>
  <si>
    <t>OthMat</t>
  </si>
  <si>
    <t>7.13</t>
  </si>
  <si>
    <t>ItemsTtl</t>
  </si>
  <si>
    <t>7.14</t>
  </si>
  <si>
    <t>SubHard</t>
  </si>
  <si>
    <t>7.15</t>
  </si>
  <si>
    <t>7.16</t>
  </si>
  <si>
    <t>7.17</t>
  </si>
  <si>
    <t>7.18</t>
  </si>
  <si>
    <t>SubsTtl</t>
  </si>
  <si>
    <t>*8.1</t>
  </si>
  <si>
    <t>HrsAnnu</t>
  </si>
  <si>
    <t>8.2</t>
  </si>
  <si>
    <t>AttAnnu</t>
  </si>
  <si>
    <t>8.2a</t>
  </si>
  <si>
    <t>8.3</t>
  </si>
  <si>
    <t>RefAnnu</t>
  </si>
  <si>
    <t>8.3a</t>
  </si>
  <si>
    <t>8.4</t>
  </si>
  <si>
    <t>ElectUse</t>
  </si>
  <si>
    <t>8.4a</t>
  </si>
  <si>
    <t>9.1</t>
  </si>
  <si>
    <t>AdCirc</t>
  </si>
  <si>
    <t>9.2</t>
  </si>
  <si>
    <t>JuvCirc</t>
  </si>
  <si>
    <t>1.1</t>
  </si>
  <si>
    <t>FYBeg</t>
  </si>
  <si>
    <t>ID0001</t>
  </si>
  <si>
    <t>Aberdeen District</t>
  </si>
  <si>
    <t>10/1/07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</si>
  <si>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</si>
  <si>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</si>
  <si>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</si>
  <si>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</si>
  <si>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</si>
  <si>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</si>
  <si>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</si>
  <si>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</si>
  <si>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</si>
  <si>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</si>
  <si>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</si>
  <si>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 xml:space="preserve">Benewah District </t>
  </si>
  <si>
    <t>ID0008</t>
  </si>
  <si>
    <t>Blackfoot Public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</si>
  <si>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</si>
  <si>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</si>
  <si>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</si>
  <si>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</si>
  <si>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</si>
  <si>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</si>
  <si>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</si>
  <si>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</si>
  <si>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</si>
  <si>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</si>
  <si>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</si>
  <si>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</si>
  <si>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</si>
  <si>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</si>
  <si>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</si>
  <si>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</si>
  <si>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</si>
  <si>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</si>
  <si>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</si>
  <si>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</si>
  <si>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</si>
  <si>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</si>
  <si>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</si>
  <si>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</si>
  <si>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</si>
  <si>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</si>
  <si>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</si>
  <si>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</si>
  <si>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</si>
  <si>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</si>
  <si>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ID0022</t>
  </si>
  <si>
    <t>Council Valley District</t>
  </si>
  <si>
    <t>ID0093</t>
  </si>
  <si>
    <t>DeMary Memorial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</si>
  <si>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</si>
  <si>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</si>
  <si>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</si>
  <si>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</si>
  <si>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</si>
  <si>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</si>
  <si>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</si>
  <si>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</si>
  <si>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</si>
  <si>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</si>
  <si>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</si>
  <si>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</si>
  <si>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</si>
  <si>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</si>
  <si>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</si>
  <si>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</si>
  <si>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</si>
  <si>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</si>
  <si>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</si>
  <si>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</si>
  <si>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</si>
  <si>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</si>
  <si>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</si>
  <si>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</si>
  <si>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</si>
  <si>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</si>
  <si>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</si>
  <si>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</si>
  <si>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</si>
  <si>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</si>
  <si>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</si>
  <si>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</si>
  <si>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</si>
  <si>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</si>
  <si>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</si>
  <si>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</si>
  <si>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</si>
  <si>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</si>
  <si>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</si>
  <si>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</si>
  <si>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</si>
  <si>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</si>
  <si>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</si>
  <si>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</si>
  <si>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</si>
  <si>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</si>
  <si>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ID0120</t>
  </si>
  <si>
    <t>Kootenai-Shoshone District</t>
  </si>
  <si>
    <t>ID0050</t>
  </si>
  <si>
    <t>Kuna District</t>
  </si>
  <si>
    <t>ID0085</t>
  </si>
  <si>
    <t>Larsen-Sant Public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</si>
  <si>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</si>
  <si>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</si>
  <si>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</si>
  <si>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</si>
  <si>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</si>
  <si>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</si>
  <si>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</si>
  <si>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</si>
  <si>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</si>
  <si>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</si>
  <si>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</si>
  <si>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</si>
  <si>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</si>
  <si>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</si>
  <si>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</si>
  <si>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</si>
  <si>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</si>
  <si>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</si>
  <si>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</si>
  <si>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</si>
  <si>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</si>
  <si>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</si>
  <si>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</si>
  <si>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</si>
  <si>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</si>
  <si>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</si>
  <si>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</si>
  <si>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</si>
  <si>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</si>
  <si>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</si>
  <si>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</si>
  <si>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</si>
  <si>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</si>
  <si>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</si>
  <si>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</si>
  <si>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</si>
  <si>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</si>
  <si>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</si>
  <si>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</si>
  <si>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</si>
  <si>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</si>
  <si>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</si>
  <si>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</si>
  <si>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</si>
  <si>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</si>
  <si>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</si>
  <si>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</si>
  <si>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</si>
  <si>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</si>
  <si>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</si>
  <si>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</si>
  <si>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</si>
  <si>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</si>
  <si>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</si>
  <si>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</si>
  <si>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</t>
  </si>
  <si>
    <t>ID0019</t>
  </si>
  <si>
    <t>Portneuf District</t>
  </si>
  <si>
    <t>ID0079</t>
  </si>
  <si>
    <t>Post Falls Public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</si>
  <si>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</si>
  <si>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</si>
  <si>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</si>
  <si>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</si>
  <si>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</si>
  <si>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</si>
  <si>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</si>
  <si>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</si>
  <si>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</si>
  <si>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</si>
  <si>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</si>
  <si>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</si>
  <si>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</si>
  <si>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</si>
  <si>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</si>
  <si>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</si>
  <si>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</si>
  <si>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</si>
  <si>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</si>
  <si>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</si>
  <si>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</si>
  <si>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</si>
  <si>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</si>
  <si>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</si>
  <si>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</si>
  <si>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</si>
  <si>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</si>
  <si>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</si>
  <si>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</si>
  <si>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</si>
  <si>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</si>
  <si>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</si>
  <si>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</si>
  <si>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</si>
  <si>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</si>
  <si>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</si>
  <si>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</si>
  <si>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</si>
  <si>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</si>
  <si>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</si>
  <si>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10/01/07</t>
  </si>
  <si>
    <t>ID0108</t>
  </si>
  <si>
    <t>Weiser Public</t>
  </si>
  <si>
    <t>ID0084</t>
  </si>
  <si>
    <t>West Bonner District</t>
  </si>
  <si>
    <t>ID0110</t>
  </si>
  <si>
    <t>Wilder District</t>
  </si>
  <si>
    <t>1.2</t>
  </si>
  <si>
    <t>FYEnd</t>
  </si>
  <si>
    <t>9/30/08</t>
  </si>
  <si>
    <t>*1.3</t>
  </si>
  <si>
    <t>Libname</t>
  </si>
  <si>
    <t>Benewah District</t>
  </si>
  <si>
    <t xml:space="preserve">Caldwell Public </t>
  </si>
  <si>
    <t xml:space="preserve">Fremont County District </t>
  </si>
  <si>
    <t>Larsen-Sant/Franklin District</t>
  </si>
  <si>
    <t>Lewiston City Public</t>
  </si>
  <si>
    <t>St Maries Public</t>
  </si>
  <si>
    <t>1.4</t>
  </si>
  <si>
    <t>Type</t>
  </si>
  <si>
    <t>D</t>
  </si>
  <si>
    <t>C</t>
  </si>
  <si>
    <t>S</t>
  </si>
  <si>
    <t>1.5</t>
  </si>
  <si>
    <t/>
  </si>
  <si>
    <t>No</t>
  </si>
  <si>
    <t>Yes</t>
  </si>
  <si>
    <t>1.6</t>
  </si>
  <si>
    <t>Levy</t>
  </si>
  <si>
    <t>general fund</t>
  </si>
  <si>
    <t>General Fund</t>
  </si>
  <si>
    <t>0000418836</t>
  </si>
  <si>
    <t>.000350896 (M&amp;O) .000049306 (exempt bond)</t>
  </si>
  <si>
    <t>000301597</t>
  </si>
  <si>
    <t>gf</t>
  </si>
  <si>
    <t>n/a</t>
  </si>
  <si>
    <t>GF .00074021</t>
  </si>
  <si>
    <t>00803943</t>
  </si>
  <si>
    <t>1.7</t>
  </si>
  <si>
    <t>MailAdd</t>
  </si>
  <si>
    <t>PO Box 207</t>
  </si>
  <si>
    <t>10664 W Victory Rd</t>
  </si>
  <si>
    <t>308 Roosevelt St</t>
  </si>
  <si>
    <t>PO Box 158</t>
  </si>
  <si>
    <t>138 N 6th St</t>
  </si>
  <si>
    <t>PO Box 825</t>
  </si>
  <si>
    <t>4345 Fox Rd</t>
  </si>
  <si>
    <t>PO Box 610</t>
  </si>
  <si>
    <t>PO Box 228</t>
  </si>
  <si>
    <t>715 S Capitol Blvd</t>
  </si>
  <si>
    <t>PO Box Y</t>
  </si>
  <si>
    <t>PO Box 253</t>
  </si>
  <si>
    <t>215 Broadway N</t>
  </si>
  <si>
    <t>1300 Miller Ave</t>
  </si>
  <si>
    <t>1010 Dearborn St</t>
  </si>
  <si>
    <t>PO Box 292</t>
  </si>
  <si>
    <t>PO Box 10</t>
  </si>
  <si>
    <t>PO Box 186</t>
  </si>
  <si>
    <t>PO Box 67</t>
  </si>
  <si>
    <t>PO Box 1126</t>
  </si>
  <si>
    <t>PO Box 435</t>
  </si>
  <si>
    <t>702 E Front Ave</t>
  </si>
  <si>
    <t>PO Box E</t>
  </si>
  <si>
    <t>417 7th St</t>
  </si>
  <si>
    <t>100 N Stierman Wy</t>
  </si>
  <si>
    <t>1407 Cedar St</t>
  </si>
  <si>
    <t>PO Box 100</t>
  </si>
  <si>
    <t>PO Box 187</t>
  </si>
  <si>
    <t>275 S Hayes Ave</t>
  </si>
  <si>
    <t>PO Box 52</t>
  </si>
  <si>
    <t>PO Box 854</t>
  </si>
  <si>
    <t>6015 Glenwood St</t>
  </si>
  <si>
    <t>342 Village Circle</t>
  </si>
  <si>
    <t>PO Box 910</t>
  </si>
  <si>
    <t>306 5th Ave W</t>
  </si>
  <si>
    <t>PO Box B</t>
  </si>
  <si>
    <t>215 W North St</t>
  </si>
  <si>
    <t>PO Box 330</t>
  </si>
  <si>
    <t>7 W Croy St</t>
  </si>
  <si>
    <t>PO Box 150</t>
  </si>
  <si>
    <t>PO Box 1087</t>
  </si>
  <si>
    <t>392 HWY 55</t>
  </si>
  <si>
    <t>457 W Broadway</t>
  </si>
  <si>
    <t>PO Box 198</t>
  </si>
  <si>
    <t>100 1st Ave E</t>
  </si>
  <si>
    <t>16 W Market Ave</t>
  </si>
  <si>
    <t>PO Box 369</t>
  </si>
  <si>
    <t>8385 N Government Wy</t>
  </si>
  <si>
    <t>PO Box 129</t>
  </si>
  <si>
    <t>109 S 1st E</t>
  </si>
  <si>
    <t>110 S Jefferson St</t>
  </si>
  <si>
    <t>204 Main St</t>
  </si>
  <si>
    <t>428 Thain Rd</t>
  </si>
  <si>
    <t>PO Box 218</t>
  </si>
  <si>
    <t>PO Box 60</t>
  </si>
  <si>
    <t>PO Box 170</t>
  </si>
  <si>
    <t>PO Box 355</t>
  </si>
  <si>
    <t>73 N Center St</t>
  </si>
  <si>
    <t>113 S Garfield</t>
  </si>
  <si>
    <t>218 E Park St</t>
  </si>
  <si>
    <t>PO Box 436</t>
  </si>
  <si>
    <t>0292</t>
  </si>
  <si>
    <t>0010</t>
  </si>
  <si>
    <t>0186</t>
  </si>
  <si>
    <t>0067</t>
  </si>
  <si>
    <t>0435</t>
  </si>
  <si>
    <t>0477</t>
  </si>
  <si>
    <t>0100</t>
  </si>
  <si>
    <t>0187</t>
  </si>
  <si>
    <t>0052</t>
  </si>
  <si>
    <t>0854</t>
  </si>
  <si>
    <t>0910</t>
  </si>
  <si>
    <t>0200</t>
  </si>
  <si>
    <t>0330</t>
  </si>
  <si>
    <t>0150</t>
  </si>
  <si>
    <t>0198</t>
  </si>
  <si>
    <t>0369</t>
  </si>
  <si>
    <t>0129</t>
  </si>
  <si>
    <t>0218</t>
  </si>
  <si>
    <t>0060</t>
  </si>
  <si>
    <t>0170</t>
  </si>
  <si>
    <t>0355</t>
  </si>
  <si>
    <t>0436</t>
  </si>
  <si>
    <t>0519</t>
  </si>
  <si>
    <t>0127</t>
  </si>
  <si>
    <t>0479</t>
  </si>
  <si>
    <t>0169</t>
  </si>
  <si>
    <t>0006</t>
  </si>
  <si>
    <t>0185</t>
  </si>
  <si>
    <t>0809</t>
  </si>
  <si>
    <t>0309</t>
  </si>
  <si>
    <t>0386</t>
  </si>
  <si>
    <t>0146</t>
  </si>
  <si>
    <t>0328</t>
  </si>
  <si>
    <t>0097</t>
  </si>
  <si>
    <t>0305</t>
  </si>
  <si>
    <t>0119</t>
  </si>
  <si>
    <t>0249</t>
  </si>
  <si>
    <t>0208</t>
  </si>
  <si>
    <t>0160</t>
  </si>
  <si>
    <t>0230</t>
  </si>
  <si>
    <t>0240</t>
  </si>
  <si>
    <t>0037</t>
  </si>
  <si>
    <t>0128</t>
  </si>
  <si>
    <t>1.11</t>
  </si>
  <si>
    <t>StreetAdd</t>
  </si>
  <si>
    <t>76 E Central Ave</t>
  </si>
  <si>
    <t>301 N Plymouth Ave</t>
  </si>
  <si>
    <t>115 E Pine</t>
  </si>
  <si>
    <t>129 N Broadway</t>
  </si>
  <si>
    <t>123 Montgomery St</t>
  </si>
  <si>
    <t>6370 Kootenai</t>
  </si>
  <si>
    <t>32073 Ruth St</t>
  </si>
  <si>
    <t>519 1st St W</t>
  </si>
  <si>
    <t>120 N Superior St</t>
  </si>
  <si>
    <t>105 N Front St</t>
  </si>
  <si>
    <t>6th and Main St</t>
  </si>
  <si>
    <t>160 W Main St</t>
  </si>
  <si>
    <t>377 Poplar St</t>
  </si>
  <si>
    <t>204 Wood St</t>
  </si>
  <si>
    <t>104 California Ave</t>
  </si>
  <si>
    <t>100 N Stierman Way</t>
  </si>
  <si>
    <t>520 Boise Ave</t>
  </si>
  <si>
    <t>203 Main St</t>
  </si>
  <si>
    <t>925 Main</t>
  </si>
  <si>
    <t>298 S Lincoln</t>
  </si>
  <si>
    <t>306 Fifth Ave W</t>
  </si>
  <si>
    <t>204 S Main St</t>
  </si>
  <si>
    <t>290 S State St</t>
  </si>
  <si>
    <t>120 W Maple Ave</t>
  </si>
  <si>
    <t>125 W Owyhee Ave</t>
  </si>
  <si>
    <t>392 Highway 55</t>
  </si>
  <si>
    <t>623A N 3500 E</t>
  </si>
  <si>
    <t>120 Madison St W</t>
  </si>
  <si>
    <t>457 N Locust</t>
  </si>
  <si>
    <t>3453 E 480 N</t>
  </si>
  <si>
    <t>16 Panther Ave</t>
  </si>
  <si>
    <t>111 3rd Ave W</t>
  </si>
  <si>
    <t>126 S Front St</t>
  </si>
  <si>
    <t>320 Capitol Ave</t>
  </si>
  <si>
    <t>400 Virginia St</t>
  </si>
  <si>
    <t>307 E Main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</si>
  <si>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</si>
  <si>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</si>
  <si>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</si>
  <si>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</si>
  <si>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</si>
  <si>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</si>
  <si>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</si>
  <si>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24 S Tenth St</t>
  </si>
  <si>
    <t>208 S Main St</t>
  </si>
  <si>
    <t>800 D St</t>
  </si>
  <si>
    <t>103 N Main St</t>
  </si>
  <si>
    <t>205 S Main</t>
  </si>
  <si>
    <t>110 N State St</t>
  </si>
  <si>
    <t>464 Main St</t>
  </si>
  <si>
    <t>650 N 2870 E</t>
  </si>
  <si>
    <t>321 E Center</t>
  </si>
  <si>
    <t>126 N Main St</t>
  </si>
  <si>
    <t>375 1st Ave E</t>
  </si>
  <si>
    <t>18 N Main</t>
  </si>
  <si>
    <t>33 Ace of Diamonds St</t>
  </si>
  <si>
    <t>56 N Main</t>
  </si>
  <si>
    <t>207 A Ave E</t>
  </si>
  <si>
    <t>1.12</t>
  </si>
  <si>
    <t>City</t>
  </si>
  <si>
    <t>1.13</t>
  </si>
  <si>
    <t>Zip</t>
  </si>
  <si>
    <t>1.14</t>
  </si>
  <si>
    <t>Zip+4</t>
  </si>
  <si>
    <t>1.15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</si>
  <si>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</si>
  <si>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</si>
  <si>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</si>
  <si>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</si>
  <si>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</si>
  <si>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</si>
  <si>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</si>
  <si>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</si>
  <si>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</si>
  <si>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</si>
  <si>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</si>
  <si>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</si>
  <si>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</si>
  <si>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</si>
  <si>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</si>
  <si>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</si>
  <si>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</si>
  <si>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</si>
  <si>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</si>
  <si>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</si>
  <si>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</si>
  <si>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</si>
  <si>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</si>
  <si>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</si>
  <si>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</si>
  <si>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</si>
  <si>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</si>
  <si>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</si>
  <si>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Kootenai/Shoshone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</si>
  <si>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</si>
  <si>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</si>
  <si>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</si>
  <si>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</si>
  <si>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</si>
  <si>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</si>
  <si>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</si>
  <si>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</si>
  <si>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NezPerce/Lewis/Id</t>
  </si>
  <si>
    <t>Lincoln</t>
  </si>
  <si>
    <t>Teton</t>
  </si>
  <si>
    <t>*1.16</t>
  </si>
  <si>
    <t>Phone</t>
  </si>
  <si>
    <t>(208) 397-4427</t>
  </si>
  <si>
    <t>(208) 362-0181</t>
  </si>
  <si>
    <t>(208) 226-2335</t>
  </si>
  <si>
    <t>(208) 278-5338</t>
  </si>
  <si>
    <t>(208) 847-1664</t>
  </si>
  <si>
    <t>(208) 788-2128</t>
  </si>
  <si>
    <t>(208) 274-3002</t>
  </si>
  <si>
    <t>(208) 785-8628</t>
  </si>
  <si>
    <t>(208) 392-4558</t>
  </si>
  <si>
    <t>(208) 384 4238</t>
  </si>
  <si>
    <t>(208) 267-3750</t>
  </si>
  <si>
    <t>(208) 845-2131</t>
  </si>
  <si>
    <t>(208) 543-6500</t>
  </si>
  <si>
    <t>(208) 878-7708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</si>
  <si>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</si>
  <si>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</si>
  <si>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</si>
  <si>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</si>
  <si>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</si>
  <si>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</si>
  <si>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</si>
  <si>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</si>
  <si>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</si>
  <si>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253-6004</t>
  </si>
  <si>
    <t>(208) 436-3874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</si>
  <si>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</si>
  <si>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</si>
  <si>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</si>
  <si>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</si>
  <si>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</si>
  <si>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</si>
  <si>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</si>
  <si>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472-2940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</si>
  <si>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</si>
  <si>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</si>
  <si>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</si>
  <si>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</si>
  <si>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</si>
  <si>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</si>
  <si>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</si>
  <si>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</si>
  <si>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</si>
  <si>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</si>
  <si>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612-8460</t>
  </si>
  <si>
    <t>(208) 754-0021</t>
  </si>
  <si>
    <t>(208) 324-5427</t>
  </si>
  <si>
    <t>(208) 786-7231</t>
  </si>
  <si>
    <t>(208) 423-4556</t>
  </si>
  <si>
    <t>(208) 772-5612</t>
  </si>
  <si>
    <t>(208) 922-1025</t>
  </si>
  <si>
    <t>(208) 852-0175</t>
  </si>
  <si>
    <t>(208) 882-3925</t>
  </si>
  <si>
    <t>(208) 756-2311</t>
  </si>
  <si>
    <t>(208) 743-6519</t>
  </si>
  <si>
    <t>(208) 754-8608</t>
  </si>
  <si>
    <t>(208) 823-4510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</si>
  <si>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</si>
  <si>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</si>
  <si>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</si>
  <si>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</si>
  <si>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</si>
  <si>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</si>
  <si>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</si>
  <si>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</si>
  <si>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</si>
  <si>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</si>
  <si>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</si>
  <si>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</si>
  <si>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</si>
  <si>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</si>
  <si>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459-8247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</si>
  <si>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</si>
  <si>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</si>
  <si>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</si>
  <si>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</si>
  <si>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</si>
  <si>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</si>
  <si>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</si>
  <si>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</si>
  <si>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</si>
  <si>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773-1506</t>
  </si>
  <si>
    <t>(208) 868-3246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</si>
  <si>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</si>
  <si>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</si>
  <si>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</si>
  <si>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</si>
  <si>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</si>
  <si>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</si>
  <si>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</si>
  <si>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</si>
  <si>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</si>
  <si>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</si>
  <si>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</si>
  <si>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</si>
  <si>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</si>
  <si>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</si>
  <si>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</si>
  <si>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</si>
  <si>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</si>
  <si>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</si>
  <si>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</si>
  <si>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</si>
  <si>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</si>
  <si>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</si>
  <si>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1.17</t>
  </si>
  <si>
    <t>Fax</t>
  </si>
  <si>
    <t>N/A</t>
  </si>
  <si>
    <t>(208) 362-0303</t>
  </si>
  <si>
    <t>(208) 226-2303</t>
  </si>
  <si>
    <t>(208) 278-5330</t>
  </si>
  <si>
    <t>(208) 788-4539</t>
  </si>
  <si>
    <t>(208) 782-8602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</si>
  <si>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</si>
  <si>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</si>
  <si>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</si>
  <si>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</si>
  <si>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</si>
  <si>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</si>
  <si>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</si>
  <si>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</si>
  <si>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436-9719</t>
  </si>
  <si>
    <t>(208) 939-1359</t>
  </si>
  <si>
    <t>(208) 263-8320</t>
  </si>
  <si>
    <t>(208) 365-6060</t>
  </si>
  <si>
    <t>(208) 326-5002</t>
  </si>
  <si>
    <t>(208) 472-2938</t>
  </si>
  <si>
    <t>(208) 462-3758</t>
  </si>
  <si>
    <t>(208) 366-2238</t>
  </si>
  <si>
    <t>(208) 983-2336</t>
  </si>
  <si>
    <t>(208) 788-7646</t>
  </si>
  <si>
    <t>(208) 612-8467</t>
  </si>
  <si>
    <t>(208) 662-5213</t>
  </si>
  <si>
    <t>(208) 324-6426</t>
  </si>
  <si>
    <t>(208) 784-1100</t>
  </si>
  <si>
    <t>(208) 772-2498</t>
  </si>
  <si>
    <t>(208) 922-1026</t>
  </si>
  <si>
    <t>(208) 852-7148</t>
  </si>
  <si>
    <t>(208) 882-5098</t>
  </si>
  <si>
    <t>(208) 756-2444</t>
  </si>
  <si>
    <t>(208) 798-4446</t>
  </si>
  <si>
    <t>(208) 896-4472</t>
  </si>
  <si>
    <t>(208) 356-6344</t>
  </si>
  <si>
    <t>(208) 232-9266</t>
  </si>
  <si>
    <t>(208) 634-3038</t>
  </si>
  <si>
    <t>(208) 347-4121</t>
  </si>
  <si>
    <t>(208) 884-0745</t>
  </si>
  <si>
    <t>(208) 355-3313</t>
  </si>
  <si>
    <t>(208) 587-6645</t>
  </si>
  <si>
    <t>(208) 465-2277</t>
  </si>
  <si>
    <t>(208) 357-2272</t>
  </si>
  <si>
    <t>(208) 753-8585</t>
  </si>
  <si>
    <t>(208) 642-6046</t>
  </si>
  <si>
    <t>(208) 686-1084</t>
  </si>
  <si>
    <t>(208) 237-2194</t>
  </si>
  <si>
    <t>(208) 773-1507</t>
  </si>
  <si>
    <t>(208) 548-2224</t>
  </si>
  <si>
    <t>(208) 628-3792</t>
  </si>
  <si>
    <t>(208) 536-5527</t>
  </si>
  <si>
    <t>(208) 886-2426</t>
  </si>
  <si>
    <t>(208) 684-3141</t>
  </si>
  <si>
    <t>(208) 245-7102</t>
  </si>
  <si>
    <t>(208) 359-3167</t>
  </si>
  <si>
    <t>(208) 733-2965</t>
  </si>
  <si>
    <t>(208) 787-2204</t>
  </si>
  <si>
    <t>(208) 448-0443</t>
  </si>
  <si>
    <t>1.18</t>
  </si>
  <si>
    <t>Email</t>
  </si>
  <si>
    <t>aberdeenlib@gmail.com</t>
  </si>
  <si>
    <t>askit@adalib.org</t>
  </si>
  <si>
    <t>amlibrary@cableone.net</t>
  </si>
  <si>
    <t>npl@cableone.net</t>
  </si>
  <si>
    <t>blkcolib@dcdi.net</t>
  </si>
  <si>
    <t>bellevuelibrary@bellvueidaho.us</t>
  </si>
  <si>
    <t>mbenson@smgazette.com</t>
  </si>
  <si>
    <t>blackft@ida.net</t>
  </si>
  <si>
    <t>disturbedlibrarian@gmail.com, director@boisebasin.lib.id.us</t>
  </si>
  <si>
    <t>kbooe@cityofboise.org</t>
  </si>
  <si>
    <t>bcl@turbonet.com</t>
  </si>
  <si>
    <t>bruneau_library@yahoo.com</t>
  </si>
  <si>
    <t>libinbuhl@hotmail.com</t>
  </si>
  <si>
    <t>library@bplibrary.org</t>
  </si>
  <si>
    <t>caldwellweb@fiberpipe.net</t>
  </si>
  <si>
    <t>camaslibrary@rtci.net</t>
  </si>
  <si>
    <t>cambplib@ctcweb.net</t>
  </si>
  <si>
    <t>casclib@frontiernet.net</t>
  </si>
  <si>
    <t xml:space="preserve">cpl@custertel.net </t>
  </si>
  <si>
    <t>cclibrary@mudlake.net</t>
  </si>
  <si>
    <t>clarkialibrary@yahoo.com</t>
  </si>
  <si>
    <t>weippelibrary@weippe.com</t>
  </si>
  <si>
    <t>bammon@cdalibrary.org</t>
  </si>
  <si>
    <t>cvfl@ctcweb.net</t>
  </si>
  <si>
    <t>demary@pmt.org</t>
  </si>
  <si>
    <t>eaglelibrary@cityofeagle.org</t>
  </si>
  <si>
    <t>wayne@ebcl.lib.id.us</t>
  </si>
  <si>
    <t>eolibrary@yahoo.com</t>
  </si>
  <si>
    <t>elkr.library@turbonet.com</t>
  </si>
  <si>
    <t>alycek@qwestoffice.net</t>
  </si>
  <si>
    <t>asccm@hotmail.com</t>
  </si>
  <si>
    <t>ashlib@ida.net</t>
  </si>
  <si>
    <t>lzeiter@gardencitylibrary.org</t>
  </si>
  <si>
    <t>gardenvalleylibrary@frontiernet.net</t>
  </si>
  <si>
    <t>glennsferrylib@yahoo.com</t>
  </si>
  <si>
    <t>gopul5@hotmail.com</t>
  </si>
  <si>
    <t>gracedistlibra@dcdi.net</t>
  </si>
  <si>
    <t>library@grangeville.us</t>
  </si>
  <si>
    <t>hpl@northrim.net</t>
  </si>
  <si>
    <t>hpldir@haileypubliclibrary.org</t>
  </si>
  <si>
    <t>hanlib@cableone.net</t>
  </si>
  <si>
    <t>homedalelibrary@yahoo.com</t>
  </si>
  <si>
    <t>hsblib@hsb-idaho.com</t>
  </si>
  <si>
    <t>rwright@ifpl.org</t>
  </si>
  <si>
    <t>jldham@mudlake.net</t>
  </si>
  <si>
    <t>jerpl@ci.jerome.id.us</t>
  </si>
  <si>
    <t>kellogglibrary@usamedia.tv</t>
  </si>
  <si>
    <t>kimblib@safelink.net</t>
  </si>
  <si>
    <t>jhartung@cin.kcl.org</t>
  </si>
  <si>
    <t>annh_1@yahoo.com</t>
  </si>
  <si>
    <t>larsensantlib@plmw.com</t>
  </si>
  <si>
    <t>annec@latahlibrary.org</t>
  </si>
  <si>
    <t>salmonlibrary@centurytel.net</t>
  </si>
  <si>
    <t>library@cityoflewiston.org</t>
  </si>
  <si>
    <t>lewisvillelibrary@live.com</t>
  </si>
  <si>
    <t>lwrlibrary@svskylan.net</t>
  </si>
  <si>
    <t>lizardbuttelibrary@yahoo.com</t>
  </si>
  <si>
    <t>bettina_6@hotmail.com</t>
  </si>
  <si>
    <t>library@atcnet.net</t>
  </si>
  <si>
    <t>jdewey@madisonlib.org</t>
  </si>
  <si>
    <t>admin@marshallpl.org</t>
  </si>
  <si>
    <t>library@mccall.id.us</t>
  </si>
  <si>
    <t>mvpld@frontiernet.net</t>
  </si>
  <si>
    <t>director@mld.org</t>
  </si>
  <si>
    <t>midlib@cableone.net</t>
  </si>
  <si>
    <t>midvlib@ruralnetwork.net</t>
  </si>
  <si>
    <t>lhouse@mountain-home.us</t>
  </si>
  <si>
    <t>mplib@mctvusa.tv</t>
  </si>
  <si>
    <t>kganske@nampalibrary.org</t>
  </si>
  <si>
    <t>hriddoch@cableone.net</t>
  </si>
  <si>
    <t>169npl@care2.com</t>
  </si>
  <si>
    <t>oaklib@pmt.org</t>
  </si>
  <si>
    <t>olalibrary@speedyquick.net</t>
  </si>
  <si>
    <t>oclib@atcnet.net</t>
  </si>
  <si>
    <t>osburnpubliclibrary@usamedia.tv</t>
  </si>
  <si>
    <t>parmaromankolibrary@yahoo.com</t>
  </si>
  <si>
    <t>payettelib@cableone.net</t>
  </si>
  <si>
    <t>kward@piercepubliclibrary.com</t>
  </si>
  <si>
    <t>library@imbris.com</t>
  </si>
  <si>
    <t>pdlibrary@qwestoffice.net</t>
  </si>
  <si>
    <t>pfalls@cin.kcl.org</t>
  </si>
  <si>
    <t>email.riv@valnet.org</t>
  </si>
  <si>
    <t>plplibrary@hotmail.com</t>
  </si>
  <si>
    <t>rcity1@ida.net</t>
  </si>
  <si>
    <t>ririelibrary@yahoo.com</t>
  </si>
  <si>
    <t>robertslibrary@gmail.com</t>
  </si>
  <si>
    <t>library@rbulldogs.org</t>
  </si>
  <si>
    <t>srplinfo@frontiernet.net</t>
  </si>
  <si>
    <t>wendellpubliclibrary@yahoo.com</t>
  </si>
  <si>
    <t>sholib@shoshonecity.com</t>
  </si>
  <si>
    <t>snakeriverlibrary@gmail.com</t>
  </si>
  <si>
    <t>sspl@sodaspringsid.com</t>
  </si>
  <si>
    <t>downylib@dcdi.net</t>
  </si>
  <si>
    <t>smlibrry@smgazette.com</t>
  </si>
  <si>
    <t>stanlib@ruralnetwork.net</t>
  </si>
  <si>
    <t>sjeppesen@sd322.k12.id.us</t>
  </si>
  <si>
    <t>sash@lib.tfid.org</t>
  </si>
  <si>
    <t>wallacelibrary@yahoo.com</t>
  </si>
  <si>
    <t>publib80@yahoo.com</t>
  </si>
  <si>
    <t>westbonnerlibrary@priestriver.com</t>
  </si>
  <si>
    <t>wpl@cableone.net</t>
  </si>
  <si>
    <t>1.19</t>
  </si>
  <si>
    <t>Webpage</t>
  </si>
  <si>
    <t>htp://aberdeen.lil.org</t>
  </si>
  <si>
    <t>www.adalib.org</t>
  </si>
  <si>
    <t>amfalls.lili.org</t>
  </si>
  <si>
    <t>newplymouth.lili.org</t>
  </si>
  <si>
    <t>http://bearlake.lili.org</t>
  </si>
  <si>
    <t>www.bellevueidaho.us</t>
  </si>
  <si>
    <t>-3</t>
  </si>
  <si>
    <t>http://www.blackfootlibrary.org</t>
  </si>
  <si>
    <t>http://boisebasin.lili.org</t>
  </si>
  <si>
    <t>www.boisepubliclibrary.org</t>
  </si>
  <si>
    <t>www.boundarycountyid.org/library.htm</t>
  </si>
  <si>
    <t>buhl.lili.org</t>
  </si>
  <si>
    <t>www.bplibrary.org</t>
  </si>
  <si>
    <t>www.caldwell.lili.org</t>
  </si>
  <si>
    <t>www.camas.lili.org</t>
  </si>
  <si>
    <t>www.cambridgecommunitylibrary.org</t>
  </si>
  <si>
    <t>cascade.lili.org</t>
  </si>
  <si>
    <t xml:space="preserve">www.challis.lili.org </t>
  </si>
  <si>
    <t>"-3"</t>
  </si>
  <si>
    <t>www.weippelibrary.org</t>
  </si>
  <si>
    <t>http://www.cdalibrary.org</t>
  </si>
  <si>
    <t>www.council.lili.org</t>
  </si>
  <si>
    <t>www.demary.lili.org</t>
  </si>
  <si>
    <t>www.eaglepubliclibrary.org</t>
  </si>
  <si>
    <t>http://ebcl.lib.id.us/ebcl/</t>
  </si>
  <si>
    <t>emmett.lili.org</t>
  </si>
  <si>
    <t>fremont.lili.org</t>
  </si>
  <si>
    <t>NotAQuietLibrary.org</t>
  </si>
  <si>
    <t>http://gardenvalley.lili.org/</t>
  </si>
  <si>
    <t>"3"</t>
  </si>
  <si>
    <t>http://gooding.lili.org</t>
  </si>
  <si>
    <t>http://grace.lili.org/</t>
  </si>
  <si>
    <t>http://www.centennial-library.org</t>
  </si>
  <si>
    <t>http://hagerman.lili.org</t>
  </si>
  <si>
    <t>haileypubliclibrary.org</t>
  </si>
  <si>
    <t>http://hansen.lili.org</t>
  </si>
  <si>
    <t>cityofhomedale.com/community/public_library.htm</t>
  </si>
  <si>
    <t>www.ifpl.org</t>
  </si>
  <si>
    <t>www.hamer.lili.org</t>
  </si>
  <si>
    <t>www.jerome.lili.org</t>
  </si>
  <si>
    <t>kellogg.lili.org</t>
  </si>
  <si>
    <t>http://kimberly.lili.org</t>
  </si>
  <si>
    <t>http://ksalibraries.org</t>
  </si>
  <si>
    <t>www.kunalibrary.org</t>
  </si>
  <si>
    <t>larsen-sant.lili.org</t>
  </si>
  <si>
    <t>http://www.latahlibrary.org</t>
  </si>
  <si>
    <t>www.salmonlibrary.org</t>
  </si>
  <si>
    <t>http://www.cityoflewiston.org/library</t>
  </si>
  <si>
    <t>www.lili.lizardbutte.org</t>
  </si>
  <si>
    <t>none</t>
  </si>
  <si>
    <t>mackay.lili.org</t>
  </si>
  <si>
    <t>www.madisonlib.org</t>
  </si>
  <si>
    <t>www.marshallpl.org</t>
  </si>
  <si>
    <t>www.mccall.lili.org</t>
  </si>
  <si>
    <t>www.meadowsvalley.lili.org</t>
  </si>
  <si>
    <t>www.mld.org</t>
  </si>
  <si>
    <t>middleton.lili.org</t>
  </si>
  <si>
    <t>midvale.lili.org</t>
  </si>
  <si>
    <t>www.mhlibrary.org</t>
  </si>
  <si>
    <t>www.nampalibrary.org</t>
  </si>
  <si>
    <t>northbingham.lili.org</t>
  </si>
  <si>
    <t>http://www.notus.lili.org</t>
  </si>
  <si>
    <t>http://oakley.lili.org</t>
  </si>
  <si>
    <t>"_3"</t>
  </si>
  <si>
    <t>www.maladidaho.org/library</t>
  </si>
  <si>
    <t>http://osburn.lili.org</t>
  </si>
  <si>
    <t>payette.lili.org</t>
  </si>
  <si>
    <t>www.piercepubliclibrary.com</t>
  </si>
  <si>
    <t>http://plummer.lili.org</t>
  </si>
  <si>
    <t>http://portneuf.lili.org</t>
  </si>
  <si>
    <t>postfallslibrary.kcl.org</t>
  </si>
  <si>
    <t>prairieriver.lili.org</t>
  </si>
  <si>
    <t>www.priestlake.lili.org</t>
  </si>
  <si>
    <t>www.rigby.lili.org</t>
  </si>
  <si>
    <t>ririelibrary.com</t>
  </si>
  <si>
    <t>http://roberts.lili.org</t>
  </si>
  <si>
    <t>http://rbulldogs.org/library.htm</t>
  </si>
  <si>
    <t>rigginsidaho.org</t>
  </si>
  <si>
    <t>http://shoshone.lili.org</t>
  </si>
  <si>
    <t>www.snakeriverlibrary.com</t>
  </si>
  <si>
    <t>soda.lili.org</t>
  </si>
  <si>
    <t>www.southbannocklibrary.org</t>
  </si>
  <si>
    <t>http://stmariesidaho.com/library</t>
  </si>
  <si>
    <t>www.ruralnetwork.net/~stanlib/</t>
  </si>
  <si>
    <t>http://www.sugarlib.org</t>
  </si>
  <si>
    <t>twinfallspubliclibrary.org</t>
  </si>
  <si>
    <t>www.tetons.lili.org</t>
  </si>
  <si>
    <t>wallace.lili.org</t>
  </si>
  <si>
    <t>http://westbonner.lili.org</t>
  </si>
  <si>
    <t>1.20</t>
  </si>
  <si>
    <t>Fallguy</t>
  </si>
  <si>
    <t>Stephanie Adamson</t>
  </si>
  <si>
    <t>Mary DeWalt</t>
  </si>
  <si>
    <t>Harriet Newlin</t>
  </si>
  <si>
    <t>Talya Nay</t>
  </si>
  <si>
    <t>Mary Nate</t>
  </si>
  <si>
    <t>Patty Gilman</t>
  </si>
  <si>
    <t>Margaret Benson</t>
  </si>
  <si>
    <t>Platte Lyman</t>
  </si>
  <si>
    <t>Marcy Rowe</t>
  </si>
  <si>
    <t>Denise L. McNeley</t>
  </si>
  <si>
    <t>Sandra Ashworth</t>
  </si>
  <si>
    <t>Liz Ogg and Kathy Mori</t>
  </si>
  <si>
    <t>C.L. Toppen</t>
  </si>
  <si>
    <t>Julie Woodford</t>
  </si>
  <si>
    <t>Elaine C. Leppert</t>
  </si>
  <si>
    <t>Marilyn Ballard</t>
  </si>
  <si>
    <t>Nina Hawkins</t>
  </si>
  <si>
    <t>Robin Mayfield</t>
  </si>
  <si>
    <t xml:space="preserve">Shanna L. Pederson </t>
  </si>
  <si>
    <t>Jeri Rardin &amp;</t>
  </si>
  <si>
    <t>Karen Anderson</t>
  </si>
  <si>
    <t>Terri Summerfield</t>
  </si>
  <si>
    <t>Bette Ammon</t>
  </si>
  <si>
    <t>Patty Gross/Kerri Lynch</t>
  </si>
  <si>
    <t>Sharon Kimber &amp; Colleen Severson</t>
  </si>
  <si>
    <t>Ronald Baker/Sharon Bergmann</t>
  </si>
  <si>
    <t>Wayne L. Gunter</t>
  </si>
  <si>
    <t>Kathy L. Chick</t>
  </si>
  <si>
    <t>Margaret A. Patterson</t>
  </si>
  <si>
    <t>Alyce Kelley</t>
  </si>
  <si>
    <t>Margaret Holley</t>
  </si>
  <si>
    <t>Kathy Henderson</t>
  </si>
  <si>
    <t>Lisa Zeiter</t>
  </si>
  <si>
    <t>Kathy Smith</t>
  </si>
  <si>
    <t>Lily Hampton and Debbie Rowe</t>
  </si>
  <si>
    <t>Pat A. Hamilton</t>
  </si>
  <si>
    <t>Linda Rasmussen</t>
  </si>
  <si>
    <t>Linda Ruthruff and Tonya Kennedy</t>
  </si>
  <si>
    <t>Barbara Stobart</t>
  </si>
  <si>
    <t>Nancy Gurney</t>
  </si>
  <si>
    <t>Linda Oatman</t>
  </si>
  <si>
    <t>Margaret Fujishin</t>
  </si>
  <si>
    <t>June Brown</t>
  </si>
  <si>
    <t>Robert Wright</t>
  </si>
  <si>
    <t>Betty Walker</t>
  </si>
  <si>
    <t>Laura Burnett</t>
  </si>
  <si>
    <t>Debra Gibler</t>
  </si>
  <si>
    <t>Helen Mccord</t>
  </si>
  <si>
    <t>John Hartung, Larry Almeida</t>
  </si>
  <si>
    <t>L. Anne Hankins</t>
  </si>
  <si>
    <t>Cloteele Dahle</t>
  </si>
  <si>
    <t>Anne Cheadle</t>
  </si>
  <si>
    <t>Ramona Combs-Stauffer</t>
  </si>
  <si>
    <t>Dawn Wittman</t>
  </si>
  <si>
    <t>Darlene Selman</t>
  </si>
  <si>
    <t>Mary Bowman</t>
  </si>
  <si>
    <t>Janna Streibel</t>
  </si>
  <si>
    <t>Bettina Blattner</t>
  </si>
  <si>
    <t>Shirley M. Olsen</t>
  </si>
  <si>
    <t>Judith M. Dewey</t>
  </si>
  <si>
    <t>Michael A. Doellman</t>
  </si>
  <si>
    <t>Anne Kantola</t>
  </si>
  <si>
    <t>Audrey Crogh</t>
  </si>
  <si>
    <t>Patricia Younger</t>
  </si>
  <si>
    <t>Elaine Mathiasen</t>
  </si>
  <si>
    <t>Myrna Weikal</t>
  </si>
  <si>
    <t>Luise House</t>
  </si>
  <si>
    <t>Tamara L. Lindroos</t>
  </si>
  <si>
    <t>Karen Ganske</t>
  </si>
  <si>
    <t>Heidi Riddoch</t>
  </si>
  <si>
    <t>Jo Ellen Ringer</t>
  </si>
  <si>
    <t>Pamelia Jenks/Karen Critchfield</t>
  </si>
  <si>
    <t>Mary Lee Blackford</t>
  </si>
  <si>
    <t>Kay Caldwell</t>
  </si>
  <si>
    <t>Phyllis Keenan</t>
  </si>
  <si>
    <t>Laura Neppl</t>
  </si>
  <si>
    <t>Colleen D. Bonnell</t>
  </si>
  <si>
    <t>Kim Ward</t>
  </si>
  <si>
    <t>Paulina Freeburg</t>
  </si>
  <si>
    <t>Karen Pettinger</t>
  </si>
  <si>
    <t>Rebecca Melton</t>
  </si>
  <si>
    <t>Claudia Jones</t>
  </si>
  <si>
    <t>Jody Pettit</t>
  </si>
  <si>
    <t>Marilynn Kamoe</t>
  </si>
  <si>
    <t>Janet Warren</t>
  </si>
  <si>
    <t>Lee Karlinsey</t>
  </si>
  <si>
    <t>Kindra Munk and Bonnie Anderson</t>
  </si>
  <si>
    <t>Susan D. Long</t>
  </si>
  <si>
    <t>Jean Lejardi</t>
  </si>
  <si>
    <t>Pat Hamilton</t>
  </si>
  <si>
    <t>Sherrilynn Bair</t>
  </si>
  <si>
    <t>Cindy Erickson</t>
  </si>
  <si>
    <t>Marcy Price</t>
  </si>
  <si>
    <t>Leslee Adams</t>
  </si>
  <si>
    <t>Jane Somerville and Stephanie Marquis</t>
  </si>
  <si>
    <t>Sheila Jeppesen</t>
  </si>
  <si>
    <t>Barbara Ames</t>
  </si>
  <si>
    <t>Carla Sherman</t>
  </si>
  <si>
    <t>Bernie Ludwick</t>
  </si>
  <si>
    <t>Katie Crill</t>
  </si>
  <si>
    <t>Sheri Shields &amp; Susan Waldemer</t>
  </si>
  <si>
    <t>1.21</t>
  </si>
  <si>
    <t>Director</t>
  </si>
  <si>
    <t>Kevin Wayne Booe</t>
  </si>
  <si>
    <t>Clara Morris</t>
  </si>
  <si>
    <t>Jeri Rardin</t>
  </si>
  <si>
    <t>Patty Gross</t>
  </si>
  <si>
    <t>Sharon Kimber</t>
  </si>
  <si>
    <t>Ronald Baker</t>
  </si>
  <si>
    <t>Lily Hampton</t>
  </si>
  <si>
    <t>Linda Ruthruff</t>
  </si>
  <si>
    <t>Barbara J. Stobart</t>
  </si>
  <si>
    <t>Laurie Willmore</t>
  </si>
  <si>
    <t>Helen McCord</t>
  </si>
  <si>
    <t>John Hartung</t>
  </si>
  <si>
    <t>Michael A. doellman</t>
  </si>
  <si>
    <t>Pamelia Jenks</t>
  </si>
  <si>
    <t>Joe Reiss</t>
  </si>
  <si>
    <t>Kindra Munk</t>
  </si>
  <si>
    <t>Leslee adams</t>
  </si>
  <si>
    <t>Jane Somerville</t>
  </si>
  <si>
    <t>Susan L. Ash</t>
  </si>
  <si>
    <t>Carla sherman</t>
  </si>
  <si>
    <t>Susan Waldemer</t>
  </si>
  <si>
    <t>2.1</t>
  </si>
  <si>
    <t>PopLSA</t>
  </si>
  <si>
    <t>2.2</t>
  </si>
  <si>
    <t>RegLSA</t>
  </si>
  <si>
    <t>2.3</t>
  </si>
  <si>
    <t>SourceLSA</t>
  </si>
  <si>
    <t>census.gov</t>
  </si>
  <si>
    <t>FN</t>
  </si>
  <si>
    <t>School District</t>
  </si>
  <si>
    <t>Census</t>
  </si>
  <si>
    <t>July 2007 Census estimate</t>
  </si>
  <si>
    <t>Community Planning Assoc.</t>
  </si>
  <si>
    <t>U.S. Census/State</t>
  </si>
  <si>
    <t>2000 Census</t>
  </si>
  <si>
    <t>US Census Website</t>
  </si>
  <si>
    <t>City Clerk</t>
  </si>
  <si>
    <t>2007 estimate</t>
  </si>
  <si>
    <t>2006 FN</t>
  </si>
  <si>
    <t>estimate</t>
  </si>
  <si>
    <t>FN will change to 2008 est</t>
  </si>
  <si>
    <t>default</t>
  </si>
  <si>
    <t>country clerk</t>
  </si>
  <si>
    <t>bestplaces.net</t>
  </si>
  <si>
    <t>U.S. Census</t>
  </si>
  <si>
    <t>1 % estimated growth</t>
  </si>
  <si>
    <t>County, School, Library records</t>
  </si>
  <si>
    <t>2000 census</t>
  </si>
  <si>
    <t>IDC2004</t>
  </si>
  <si>
    <t>Shari Hart</t>
  </si>
  <si>
    <t>city-data.com</t>
  </si>
  <si>
    <t>census</t>
  </si>
  <si>
    <t>Cnt Web page</t>
  </si>
  <si>
    <t>City of Grace and County Profiles of Idaho</t>
  </si>
  <si>
    <t>IDC2004FN</t>
  </si>
  <si>
    <t>city offices</t>
  </si>
  <si>
    <t>City Hall, Post Office, census, library records</t>
  </si>
  <si>
    <t>last year's Id Pub Lib Statistics</t>
  </si>
  <si>
    <t>census 2001</t>
  </si>
  <si>
    <t>Estimate</t>
  </si>
  <si>
    <t>city clerk</t>
  </si>
  <si>
    <t>2006, 2007 Census, plus local estimates</t>
  </si>
  <si>
    <t>school district and city records</t>
  </si>
  <si>
    <t>Census Bureau estimate for 2007</t>
  </si>
  <si>
    <t>Id. dept. of commerce</t>
  </si>
  <si>
    <t>2006 census estimate</t>
  </si>
  <si>
    <t>county clerk</t>
  </si>
  <si>
    <t>2001 Census</t>
  </si>
  <si>
    <t>U.S. Census Bureau</t>
  </si>
  <si>
    <t>City of McCall</t>
  </si>
  <si>
    <t>Compass Community Planning Association</t>
  </si>
  <si>
    <t>Compass</t>
  </si>
  <si>
    <t>database</t>
  </si>
  <si>
    <t>Est. based on 2000 census</t>
  </si>
  <si>
    <t>COMPASS 4/08 document</t>
  </si>
  <si>
    <t>Frank Nelson</t>
  </si>
  <si>
    <t>est</t>
  </si>
  <si>
    <t>head count</t>
  </si>
  <si>
    <t>Idaho census</t>
  </si>
  <si>
    <t>City Hall</t>
  </si>
  <si>
    <t>www.census.gov</t>
  </si>
  <si>
    <t>City Planning Dept</t>
  </si>
  <si>
    <t>2007 Idaho Pub. Library Stats</t>
  </si>
  <si>
    <t>County Clerk</t>
  </si>
  <si>
    <t>city clerk office</t>
  </si>
  <si>
    <t>Lincoln County</t>
  </si>
  <si>
    <t>Snake River School District Records</t>
  </si>
  <si>
    <t>census 2000</t>
  </si>
  <si>
    <t>Number of registered voters plus 5% to adjust for new families and those not registered. This number was multiplied by four to allow for an average family.</t>
  </si>
  <si>
    <t>2008 Rand McNally Commercial Atlas</t>
  </si>
  <si>
    <t>already in data</t>
  </si>
  <si>
    <t>last years report</t>
  </si>
  <si>
    <t>2.4</t>
  </si>
  <si>
    <t>PopCON</t>
  </si>
  <si>
    <t>2.5</t>
  </si>
  <si>
    <t>RegCON</t>
  </si>
  <si>
    <t>2.6</t>
  </si>
  <si>
    <t>SourceCON</t>
  </si>
  <si>
    <t xml:space="preserve">SDD 2000 *0.17 less res. FN + 4 percent increase </t>
  </si>
  <si>
    <t>NA</t>
  </si>
  <si>
    <t>na</t>
  </si>
  <si>
    <t>Dun &amp; Bradstreet Community Profile Analysis</t>
  </si>
  <si>
    <t>local</t>
  </si>
  <si>
    <t>Idaho Census</t>
  </si>
  <si>
    <t>estimate-Frank</t>
  </si>
  <si>
    <t>2.7</t>
  </si>
  <si>
    <t>NonRes</t>
  </si>
  <si>
    <t>2.7a</t>
  </si>
  <si>
    <t>NR/per</t>
  </si>
  <si>
    <t>2.7b</t>
  </si>
  <si>
    <t>NR/fam</t>
  </si>
  <si>
    <t>2.8</t>
  </si>
  <si>
    <t>Central</t>
  </si>
  <si>
    <t>2.9</t>
  </si>
  <si>
    <t>Branches</t>
  </si>
  <si>
    <t>2.10</t>
  </si>
  <si>
    <t>Bookmobiles</t>
  </si>
  <si>
    <t>2.11</t>
  </si>
  <si>
    <t>BMContract</t>
  </si>
  <si>
    <t>2.12</t>
  </si>
  <si>
    <t>BMOwned</t>
  </si>
  <si>
    <t>3.1</t>
  </si>
  <si>
    <t>ALAMLS</t>
  </si>
  <si>
    <t>3.2</t>
  </si>
  <si>
    <t>OthLibs</t>
  </si>
  <si>
    <t>3.3</t>
  </si>
  <si>
    <t>TtlLibs</t>
  </si>
  <si>
    <t>3.4</t>
  </si>
  <si>
    <t>OthStaff</t>
  </si>
  <si>
    <t>*3.5</t>
  </si>
  <si>
    <t>TtlStaff</t>
  </si>
  <si>
    <t>3.6</t>
  </si>
  <si>
    <t>DirSalary</t>
  </si>
  <si>
    <t>3.7</t>
  </si>
  <si>
    <t>DirHours</t>
  </si>
  <si>
    <t>4.1</t>
  </si>
  <si>
    <t>BegOpCO</t>
  </si>
  <si>
    <t>$-,214</t>
  </si>
  <si>
    <t>4.2</t>
  </si>
  <si>
    <t>BegSavCO</t>
  </si>
  <si>
    <t>4.3</t>
  </si>
  <si>
    <t>BegCapCO</t>
  </si>
  <si>
    <t>4.4</t>
  </si>
  <si>
    <t>BegOthCO</t>
  </si>
  <si>
    <t>library@silverstar.com</t>
  </si>
  <si>
    <t>Library Name</t>
  </si>
  <si>
    <t>Legal
Service
Area
Population
[LP]</t>
  </si>
  <si>
    <t>Legal
Service
Area
Borrowers
[LB]</t>
  </si>
  <si>
    <t>Contract
Area
Population
[CP]</t>
  </si>
  <si>
    <t>Contract
Area
Borrowers
[CB]</t>
  </si>
  <si>
    <t>Non-
Resident
Borrowers
[Card
Holders]</t>
  </si>
  <si>
    <t>Centrals</t>
  </si>
  <si>
    <t>Book-
mobiles</t>
  </si>
  <si>
    <t>C. FACILITIES</t>
  </si>
  <si>
    <t>Percent
of
County
Served</t>
  </si>
  <si>
    <t>County
Populations
[2008
Census]</t>
  </si>
  <si>
    <t>A. POPULATIONS</t>
  </si>
  <si>
    <t>Combined
Population
[LP + CP]</t>
  </si>
  <si>
    <t>B. BORROWERS</t>
  </si>
  <si>
    <t>Combined
Registered
Borrowers
[LB + CB]</t>
  </si>
  <si>
    <t>ALA-MLS
Librarians
FTE</t>
  </si>
  <si>
    <t>Non-MLS
Librarians
FTE</t>
  </si>
  <si>
    <t>Total
Librarians
FTE</t>
  </si>
  <si>
    <t>Other
Paid
Staff
FTE</t>
  </si>
  <si>
    <t>Total
Library
Employees
FTE</t>
  </si>
  <si>
    <t>FTE's
per 1,000
Population</t>
  </si>
  <si>
    <t>D. STAFF</t>
  </si>
  <si>
    <t>E. DIRECTORS</t>
  </si>
  <si>
    <t>Director
Salary</t>
  </si>
  <si>
    <t>Director
Hours</t>
  </si>
  <si>
    <t>F. INCOME</t>
  </si>
  <si>
    <t>Local
Operating
Income</t>
  </si>
  <si>
    <t>State
Operating
Income</t>
  </si>
  <si>
    <t>Federal
Operating
Income</t>
  </si>
  <si>
    <t>Contract
Operating
Income</t>
  </si>
  <si>
    <t>Other
Operating
Income</t>
  </si>
  <si>
    <t>Total
Operating
Income</t>
  </si>
  <si>
    <t>Total
Capital
Income</t>
  </si>
  <si>
    <t>Grand
Total
Income</t>
  </si>
  <si>
    <t>Operating
Income
per Capita</t>
  </si>
  <si>
    <t>G. EXPENDITURES [STAFF AND COLLECTIONS]</t>
  </si>
  <si>
    <t>Total
Staff
Expenditures</t>
  </si>
  <si>
    <t>Staff
Expenditures
per Capita</t>
  </si>
  <si>
    <t>Print
Materials
Expenditures</t>
  </si>
  <si>
    <t>Database
and
Electronic
Materials
Expenditures</t>
  </si>
  <si>
    <t>Other
Materials
Expenditures</t>
  </si>
  <si>
    <t>Total
Collection
Expenditures</t>
  </si>
  <si>
    <t>Collection
Expenditures
per Capita</t>
  </si>
  <si>
    <t>H. EXPENDITURES [OTHER AND TOTALS]</t>
  </si>
  <si>
    <t>Contract
Expenditures
[CE]</t>
  </si>
  <si>
    <t>Miscellaneous
Operating
Expenditures
[ME]</t>
  </si>
  <si>
    <t>Total
Other
Expenditures
[CE + ME]</t>
  </si>
  <si>
    <t>Total
Operating
Expenditures</t>
  </si>
  <si>
    <t>Total
Operating
Expenditures
per Capita</t>
  </si>
  <si>
    <t>Expenditures
by Other
Agencies</t>
  </si>
  <si>
    <t>Capital
Expenditures</t>
  </si>
  <si>
    <t>I. COLLECTIONS</t>
  </si>
  <si>
    <t>Acquisition
Rate
[%]</t>
  </si>
  <si>
    <t>Total
Items
Added</t>
  </si>
  <si>
    <t>Total
Items
Weeded</t>
  </si>
  <si>
    <t>Print
Materials</t>
  </si>
  <si>
    <t>Total
Video
Materials</t>
  </si>
  <si>
    <t>Total
Audio
Materials</t>
  </si>
  <si>
    <t>Other
Electronic
Materials
[Physical
Units]</t>
  </si>
  <si>
    <t>Total
Databases</t>
  </si>
  <si>
    <t>Electronic
Books
[E-books]</t>
  </si>
  <si>
    <t>Other
Library
Materials</t>
  </si>
  <si>
    <t>Total
Items
Held
[Physical
Units]</t>
  </si>
  <si>
    <t>Total
Sub-
scriptions</t>
  </si>
  <si>
    <t>J. HOURS AND USE OF THE LIBRARY</t>
  </si>
  <si>
    <t>Public
Service
Hours
[Annual]</t>
  </si>
  <si>
    <t>Total
Attendance
[Annual]</t>
  </si>
  <si>
    <t>Total
Reference
[Annual]</t>
  </si>
  <si>
    <t>Internet
Use
[Annual]</t>
  </si>
  <si>
    <t>Attendance
per Capita</t>
  </si>
  <si>
    <t>Reference
per Capita</t>
  </si>
  <si>
    <t>Internet
Use per
Capita</t>
  </si>
  <si>
    <t>K. PROGRAMS</t>
  </si>
  <si>
    <t>Childrens
Programs
[Annual]</t>
  </si>
  <si>
    <t>Childrens
Program
Attendance
[Annual]</t>
  </si>
  <si>
    <t>Adult
Programs
[Annual]</t>
  </si>
  <si>
    <t>Adult
Program
Attendance
[Annual]</t>
  </si>
  <si>
    <t>Total
Library
Programs</t>
  </si>
  <si>
    <t>Total
Attendance
at Library
Programs</t>
  </si>
  <si>
    <t>L. CIRCULATION AND TURNOVER</t>
  </si>
  <si>
    <t>Adult
Circulation</t>
  </si>
  <si>
    <t>Juvenile
Circulation</t>
  </si>
  <si>
    <t>Total
Circulation
[Annual]</t>
  </si>
  <si>
    <t>Loan
Period
for
Books
[Weeks]</t>
  </si>
  <si>
    <t>Circulation
per Capita</t>
  </si>
  <si>
    <t>Turnover
Rate</t>
  </si>
  <si>
    <t>Interlibrary
Loans
TO
Others</t>
  </si>
  <si>
    <t>Interlibrary
Loans
FROM
Others</t>
  </si>
  <si>
    <t>Public
Internet
Terminals</t>
  </si>
  <si>
    <t>Net
ILL
Lending
Rate</t>
  </si>
  <si>
    <t>ILLs
per
1,000
Circulation</t>
  </si>
  <si>
    <t>Internet
Connectivity</t>
  </si>
  <si>
    <t>Connectivity
Speed</t>
  </si>
  <si>
    <t>Number of Libraries Reporting</t>
  </si>
  <si>
    <t>2008 State Totals</t>
  </si>
  <si>
    <t>2008 State Means</t>
  </si>
  <si>
    <t>2008 State Medians</t>
  </si>
  <si>
    <t>2008 State per Capita by Totals*</t>
  </si>
  <si>
    <t>Percent
Combined
Registered
Borrowers</t>
  </si>
  <si>
    <t>M. INTERLIBRARY LOANS</t>
  </si>
  <si>
    <t>N. INTERNET</t>
  </si>
  <si>
    <t>Total
Other
Operating
Expenditures
per Capita</t>
  </si>
  <si>
    <t>NR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</si>
</sst>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  <numFmt numFmtId="166" formatCode="&quot;$&quot;#,##0.00"/>
    <numFmt numFmtId="167" formatCode="0.0%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11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9" fontId="1" fillId="0" borderId="0" xfId="0" applyNumberFormat="1" applyFont="1" applyAlignment="1">
      <alignment/>
    </xf>
    <xf numFmtId="9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 horizontal="right" vertical="center" wrapText="1"/>
    </xf>
    <xf numFmtId="9" fontId="2" fillId="0" borderId="0" xfId="0" applyNumberFormat="1" applyFont="1" applyAlignment="1">
      <alignment/>
    </xf>
    <xf numFmtId="9" fontId="2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 vertical="center"/>
    </xf>
    <xf numFmtId="1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right" vertical="center"/>
    </xf>
    <xf numFmtId="167" fontId="1" fillId="0" borderId="13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7" fontId="2" fillId="0" borderId="13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15"/>
  <sheetViews>
    <sheetView tabSelected="1" zoomScalePageLayoutView="0" workbookViewId="0" topLeftCell="E2">
      <pane xSplit="21" ySplit="3" topLeftCell="BM87" activePane="bottomRight" state="frozen"/>
      <selection pane="topLeft" activeCell="E2" sqref="E2"/>
      <selection pane="topRight" activeCell="Z2" sqref="Z2"/>
      <selection pane="bottomLeft" activeCell="E5" sqref="E5"/>
      <selection pane="bottomRight" activeCell="E4" sqref="E4"/>
    </sheetView>
  </sheetViews>
  <sheetFormatPr defaultColWidth="9.140625" defaultRowHeight="12.75"/>
  <cols>
    <col min="1" max="4" width="0" style="6" hidden="1" customWidth="1"/>
    <col min="5" max="5" width="24.8515625" style="6" customWidth="1"/>
    <col min="6" max="6" width="1.8515625" style="6" customWidth="1"/>
    <col min="7" max="22" width="0" style="6" hidden="1" customWidth="1"/>
    <col min="23" max="23" width="0.5625" style="6" hidden="1" customWidth="1"/>
    <col min="24" max="24" width="8.28125" style="6" hidden="1" customWidth="1"/>
    <col min="25" max="25" width="10.00390625" style="8" hidden="1" customWidth="1"/>
    <col min="26" max="26" width="9.28125" style="57" customWidth="1"/>
    <col min="27" max="27" width="12.28125" style="6" bestFit="1" customWidth="1"/>
    <col min="28" max="28" width="9.7109375" style="6" bestFit="1" customWidth="1"/>
    <col min="29" max="29" width="10.140625" style="57" customWidth="1"/>
    <col min="30" max="30" width="0" style="6" hidden="1" customWidth="1"/>
    <col min="31" max="31" width="9.140625" style="6" customWidth="1"/>
    <col min="32" max="32" width="0" style="6" hidden="1" customWidth="1"/>
    <col min="33" max="33" width="9.28125" style="6" customWidth="1"/>
    <col min="34" max="34" width="9.421875" style="38" customWidth="1"/>
    <col min="35" max="35" width="9.140625" style="6" customWidth="1"/>
    <col min="36" max="36" width="0.42578125" style="6" customWidth="1"/>
    <col min="37" max="37" width="0.13671875" style="6" customWidth="1"/>
    <col min="38" max="38" width="7.28125" style="57" customWidth="1"/>
    <col min="39" max="39" width="8.140625" style="6" customWidth="1"/>
    <col min="40" max="40" width="7.00390625" style="6" customWidth="1"/>
    <col min="41" max="42" width="0" style="6" hidden="1" customWidth="1"/>
    <col min="43" max="43" width="9.421875" style="57" bestFit="1" customWidth="1"/>
    <col min="44" max="44" width="9.57421875" style="6" bestFit="1" customWidth="1"/>
    <col min="45" max="45" width="9.421875" style="6" bestFit="1" customWidth="1"/>
    <col min="46" max="46" width="10.00390625" style="6" bestFit="1" customWidth="1"/>
    <col min="47" max="47" width="9.421875" style="6" bestFit="1" customWidth="1"/>
    <col min="48" max="48" width="9.140625" style="6" customWidth="1"/>
    <col min="49" max="49" width="9.140625" style="53" customWidth="1"/>
    <col min="50" max="50" width="9.140625" style="6" customWidth="1"/>
    <col min="51" max="55" width="0" style="6" hidden="1" customWidth="1"/>
    <col min="56" max="56" width="10.00390625" style="53" bestFit="1" customWidth="1"/>
    <col min="57" max="70" width="9.140625" style="8" customWidth="1"/>
    <col min="71" max="71" width="9.8515625" style="8" bestFit="1" customWidth="1"/>
    <col min="72" max="72" width="9.140625" style="12" customWidth="1"/>
    <col min="73" max="73" width="9.140625" style="8" customWidth="1"/>
    <col min="74" max="74" width="10.57421875" style="8" bestFit="1" customWidth="1"/>
    <col min="75" max="75" width="9.8515625" style="53" customWidth="1"/>
    <col min="76" max="76" width="9.140625" style="8" customWidth="1"/>
    <col min="77" max="77" width="11.57421875" style="8" customWidth="1"/>
    <col min="78" max="78" width="11.28125" style="12" customWidth="1"/>
    <col min="79" max="80" width="11.7109375" style="8" customWidth="1"/>
    <col min="81" max="82" width="11.140625" style="8" customWidth="1"/>
    <col min="83" max="83" width="11.7109375" style="12" customWidth="1"/>
    <col min="84" max="84" width="11.7109375" style="53" customWidth="1"/>
    <col min="85" max="85" width="12.140625" style="8" customWidth="1"/>
    <col min="86" max="87" width="11.57421875" style="8" customWidth="1"/>
    <col min="88" max="88" width="11.8515625" style="8" customWidth="1"/>
    <col min="89" max="89" width="12.00390625" style="12" customWidth="1"/>
    <col min="90" max="90" width="11.28125" style="8" customWidth="1"/>
    <col min="91" max="93" width="0" style="8" hidden="1" customWidth="1"/>
    <col min="94" max="94" width="2.00390625" style="8" hidden="1" customWidth="1"/>
    <col min="95" max="95" width="11.140625" style="8" customWidth="1"/>
    <col min="96" max="103" width="0" style="6" hidden="1" customWidth="1"/>
    <col min="104" max="104" width="10.00390625" style="74" customWidth="1"/>
    <col min="105" max="108" width="9.140625" style="6" customWidth="1"/>
    <col min="109" max="110" width="9.140625" style="6" hidden="1" customWidth="1"/>
    <col min="111" max="111" width="9.140625" style="6" customWidth="1"/>
    <col min="112" max="113" width="9.140625" style="6" hidden="1" customWidth="1"/>
    <col min="114" max="114" width="9.140625" style="6" customWidth="1"/>
    <col min="115" max="117" width="0" style="6" hidden="1" customWidth="1"/>
    <col min="118" max="121" width="9.140625" style="6" customWidth="1"/>
    <col min="122" max="125" width="0" style="6" hidden="1" customWidth="1"/>
    <col min="126" max="126" width="9.140625" style="6" customWidth="1"/>
    <col min="127" max="127" width="9.140625" style="57" customWidth="1"/>
    <col min="128" max="128" width="9.8515625" style="6" customWidth="1"/>
    <col min="129" max="129" width="0.2890625" style="6" hidden="1" customWidth="1"/>
    <col min="130" max="130" width="9.57421875" style="25" customWidth="1"/>
    <col min="131" max="131" width="9.140625" style="6" customWidth="1"/>
    <col min="132" max="132" width="0" style="6" hidden="1" customWidth="1"/>
    <col min="133" max="133" width="9.140625" style="25" customWidth="1"/>
    <col min="134" max="134" width="9.140625" style="6" customWidth="1"/>
    <col min="135" max="135" width="9.140625" style="25" customWidth="1"/>
    <col min="136" max="136" width="0" style="6" hidden="1" customWidth="1"/>
    <col min="137" max="137" width="9.140625" style="57" customWidth="1"/>
    <col min="138" max="138" width="9.7109375" style="6" customWidth="1"/>
    <col min="139" max="139" width="9.140625" style="6" customWidth="1"/>
    <col min="140" max="140" width="9.57421875" style="6" customWidth="1"/>
    <col min="141" max="141" width="9.140625" style="6" customWidth="1"/>
    <col min="142" max="142" width="9.7109375" style="6" customWidth="1"/>
    <col min="143" max="143" width="9.7109375" style="57" customWidth="1"/>
    <col min="144" max="144" width="10.140625" style="6" customWidth="1"/>
    <col min="145" max="145" width="9.8515625" style="6" customWidth="1"/>
    <col min="146" max="146" width="10.140625" style="25" customWidth="1"/>
    <col min="147" max="147" width="8.57421875" style="25" customWidth="1"/>
    <col min="148" max="148" width="8.7109375" style="6" customWidth="1"/>
    <col min="149" max="149" width="10.421875" style="57" customWidth="1"/>
    <col min="150" max="150" width="10.57421875" style="6" customWidth="1"/>
    <col min="151" max="151" width="9.140625" style="25" customWidth="1"/>
    <col min="152" max="152" width="9.7109375" style="25" customWidth="1"/>
    <col min="153" max="153" width="9.140625" style="57" customWidth="1"/>
    <col min="154" max="154" width="18.57421875" style="6" customWidth="1"/>
    <col min="155" max="155" width="11.8515625" style="6" customWidth="1"/>
    <col min="156" max="213" width="0" style="6" hidden="1" customWidth="1"/>
    <col min="214" max="16384" width="9.140625" style="6" customWidth="1"/>
  </cols>
  <sheetData>
    <row r="1" spans="1:213" s="4" customFormat="1" ht="12.75" hidden="1">
      <c r="A1" s="4" t="s">
        <v>524</v>
      </c>
      <c r="C1" s="4" t="s">
        <v>692</v>
      </c>
      <c r="D1" s="4" t="s">
        <v>904</v>
      </c>
      <c r="E1" s="4" t="s">
        <v>907</v>
      </c>
      <c r="F1" s="4" t="s">
        <v>915</v>
      </c>
      <c r="G1" s="4" t="s">
        <v>920</v>
      </c>
      <c r="H1" s="4" t="s">
        <v>924</v>
      </c>
      <c r="I1" s="4" t="s">
        <v>935</v>
      </c>
      <c r="J1" s="4" t="s">
        <v>40</v>
      </c>
      <c r="K1" s="4" t="s">
        <v>143</v>
      </c>
      <c r="L1" s="4" t="s">
        <v>144</v>
      </c>
      <c r="M1" s="4" t="s">
        <v>1041</v>
      </c>
      <c r="N1" s="4" t="s">
        <v>1101</v>
      </c>
      <c r="O1" s="4" t="s">
        <v>1103</v>
      </c>
      <c r="P1" s="4" t="s">
        <v>1105</v>
      </c>
      <c r="Q1" s="4" t="s">
        <v>1107</v>
      </c>
      <c r="R1" s="4" t="s">
        <v>1148</v>
      </c>
      <c r="S1" s="4" t="s">
        <v>1254</v>
      </c>
      <c r="T1" s="4" t="s">
        <v>1315</v>
      </c>
      <c r="U1" s="4" t="s">
        <v>1418</v>
      </c>
      <c r="V1" s="4" t="s">
        <v>1509</v>
      </c>
      <c r="W1" s="4" t="s">
        <v>1612</v>
      </c>
      <c r="Y1" s="13"/>
      <c r="Z1" s="50"/>
      <c r="AA1" s="4" t="s">
        <v>1635</v>
      </c>
      <c r="AB1" s="4" t="s">
        <v>1706</v>
      </c>
      <c r="AC1" s="50" t="s">
        <v>1637</v>
      </c>
      <c r="AD1" s="4" t="s">
        <v>1639</v>
      </c>
      <c r="AE1" s="4" t="s">
        <v>1708</v>
      </c>
      <c r="AF1" s="4" t="s">
        <v>1710</v>
      </c>
      <c r="AH1" s="35"/>
      <c r="AI1" s="4" t="s">
        <v>1719</v>
      </c>
      <c r="AJ1" s="4" t="s">
        <v>1721</v>
      </c>
      <c r="AK1" s="4" t="s">
        <v>1723</v>
      </c>
      <c r="AL1" s="50" t="s">
        <v>1725</v>
      </c>
      <c r="AM1" s="4" t="s">
        <v>1727</v>
      </c>
      <c r="AN1" s="4" t="s">
        <v>1729</v>
      </c>
      <c r="AO1" s="4" t="s">
        <v>1731</v>
      </c>
      <c r="AP1" s="4" t="s">
        <v>1733</v>
      </c>
      <c r="AQ1" s="50" t="s">
        <v>1735</v>
      </c>
      <c r="AR1" s="4" t="s">
        <v>1737</v>
      </c>
      <c r="AS1" s="4" t="s">
        <v>1739</v>
      </c>
      <c r="AT1" s="4" t="s">
        <v>1741</v>
      </c>
      <c r="AU1" s="4" t="s">
        <v>1743</v>
      </c>
      <c r="AW1" s="55" t="s">
        <v>1745</v>
      </c>
      <c r="AX1" s="4" t="s">
        <v>1747</v>
      </c>
      <c r="AY1" s="4" t="s">
        <v>1749</v>
      </c>
      <c r="AZ1" s="4" t="s">
        <v>1752</v>
      </c>
      <c r="BA1" s="4" t="s">
        <v>1754</v>
      </c>
      <c r="BB1" s="4" t="s">
        <v>1756</v>
      </c>
      <c r="BC1" s="4" t="s">
        <v>526</v>
      </c>
      <c r="BD1" s="55" t="s">
        <v>529</v>
      </c>
      <c r="BE1" s="13" t="s">
        <v>531</v>
      </c>
      <c r="BF1" s="13" t="s">
        <v>533</v>
      </c>
      <c r="BG1" s="13" t="s">
        <v>535</v>
      </c>
      <c r="BH1" s="13" t="s">
        <v>537</v>
      </c>
      <c r="BI1" s="13" t="s">
        <v>539</v>
      </c>
      <c r="BJ1" s="13" t="s">
        <v>541</v>
      </c>
      <c r="BK1" s="13" t="s">
        <v>543</v>
      </c>
      <c r="BL1" s="13" t="s">
        <v>545</v>
      </c>
      <c r="BM1" s="13" t="s">
        <v>547</v>
      </c>
      <c r="BN1" s="13" t="s">
        <v>549</v>
      </c>
      <c r="BO1" s="13" t="s">
        <v>551</v>
      </c>
      <c r="BP1" s="13" t="s">
        <v>553</v>
      </c>
      <c r="BQ1" s="13" t="s">
        <v>555</v>
      </c>
      <c r="BR1" s="13" t="s">
        <v>557</v>
      </c>
      <c r="BS1" s="13" t="s">
        <v>559</v>
      </c>
      <c r="BT1" s="17"/>
      <c r="BU1" s="13" t="s">
        <v>561</v>
      </c>
      <c r="BV1" s="13" t="s">
        <v>563</v>
      </c>
      <c r="BW1" s="55" t="s">
        <v>565</v>
      </c>
      <c r="BX1" s="13" t="s">
        <v>567</v>
      </c>
      <c r="BY1" s="13" t="s">
        <v>569</v>
      </c>
      <c r="BZ1" s="17"/>
      <c r="CA1" s="13" t="s">
        <v>571</v>
      </c>
      <c r="CB1" s="13" t="s">
        <v>573</v>
      </c>
      <c r="CC1" s="13" t="s">
        <v>575</v>
      </c>
      <c r="CD1" s="13" t="s">
        <v>577</v>
      </c>
      <c r="CE1" s="17"/>
      <c r="CF1" s="55" t="s">
        <v>579</v>
      </c>
      <c r="CG1" s="13" t="s">
        <v>581</v>
      </c>
      <c r="CH1" s="13" t="s">
        <v>583</v>
      </c>
      <c r="CI1" s="13"/>
      <c r="CJ1" s="13" t="s">
        <v>585</v>
      </c>
      <c r="CK1" s="17"/>
      <c r="CL1" s="13" t="s">
        <v>587</v>
      </c>
      <c r="CM1" s="13" t="s">
        <v>589</v>
      </c>
      <c r="CN1" s="13" t="s">
        <v>591</v>
      </c>
      <c r="CO1" s="13" t="s">
        <v>593</v>
      </c>
      <c r="CP1" s="13" t="s">
        <v>595</v>
      </c>
      <c r="CQ1" s="13" t="s">
        <v>597</v>
      </c>
      <c r="CR1" s="4" t="s">
        <v>599</v>
      </c>
      <c r="CS1" s="4" t="s">
        <v>607</v>
      </c>
      <c r="CT1" s="4" t="s">
        <v>609</v>
      </c>
      <c r="CU1" s="4" t="s">
        <v>612</v>
      </c>
      <c r="CV1" s="4" t="s">
        <v>614</v>
      </c>
      <c r="CW1" s="4" t="s">
        <v>616</v>
      </c>
      <c r="CX1" s="4" t="s">
        <v>637</v>
      </c>
      <c r="CY1" s="4" t="s">
        <v>639</v>
      </c>
      <c r="CZ1" s="71"/>
      <c r="DA1" s="4" t="s">
        <v>641</v>
      </c>
      <c r="DB1" s="4" t="s">
        <v>643</v>
      </c>
      <c r="DC1" s="4" t="s">
        <v>645</v>
      </c>
      <c r="DD1" s="4" t="s">
        <v>647</v>
      </c>
      <c r="DE1" s="4" t="s">
        <v>648</v>
      </c>
      <c r="DF1" s="4" t="s">
        <v>650</v>
      </c>
      <c r="DG1" s="4" t="s">
        <v>652</v>
      </c>
      <c r="DH1" s="4" t="s">
        <v>653</v>
      </c>
      <c r="DI1" s="4" t="s">
        <v>655</v>
      </c>
      <c r="DJ1" s="4" t="s">
        <v>657</v>
      </c>
      <c r="DK1" s="4" t="s">
        <v>659</v>
      </c>
      <c r="DL1" s="4" t="s">
        <v>660</v>
      </c>
      <c r="DM1" s="4" t="s">
        <v>661</v>
      </c>
      <c r="DN1" s="4" t="s">
        <v>662</v>
      </c>
      <c r="DO1" s="4" t="s">
        <v>664</v>
      </c>
      <c r="DP1" s="4" t="s">
        <v>666</v>
      </c>
      <c r="DQ1" s="4" t="s">
        <v>668</v>
      </c>
      <c r="DR1" s="4" t="s">
        <v>670</v>
      </c>
      <c r="DS1" s="4" t="s">
        <v>672</v>
      </c>
      <c r="DT1" s="4" t="s">
        <v>673</v>
      </c>
      <c r="DU1" s="4" t="s">
        <v>674</v>
      </c>
      <c r="DV1" s="4" t="s">
        <v>675</v>
      </c>
      <c r="DW1" s="50" t="s">
        <v>677</v>
      </c>
      <c r="DX1" s="4" t="s">
        <v>679</v>
      </c>
      <c r="DY1" s="4" t="s">
        <v>681</v>
      </c>
      <c r="DZ1" s="22"/>
      <c r="EA1" s="4" t="s">
        <v>682</v>
      </c>
      <c r="EB1" s="4" t="s">
        <v>684</v>
      </c>
      <c r="EC1" s="22"/>
      <c r="ED1" s="4" t="s">
        <v>685</v>
      </c>
      <c r="EE1" s="22"/>
      <c r="EF1" s="4" t="s">
        <v>687</v>
      </c>
      <c r="EG1" s="50" t="s">
        <v>161</v>
      </c>
      <c r="EH1" s="4" t="s">
        <v>155</v>
      </c>
      <c r="EI1" s="4" t="s">
        <v>163</v>
      </c>
      <c r="EJ1" s="4" t="s">
        <v>157</v>
      </c>
      <c r="EK1" s="4" t="s">
        <v>165</v>
      </c>
      <c r="EL1" s="4" t="s">
        <v>159</v>
      </c>
      <c r="EM1" s="50" t="s">
        <v>688</v>
      </c>
      <c r="EN1" s="4" t="s">
        <v>690</v>
      </c>
      <c r="EO1" s="4" t="s">
        <v>151</v>
      </c>
      <c r="EP1" s="22"/>
      <c r="EQ1" s="22"/>
      <c r="ER1" s="4" t="s">
        <v>153</v>
      </c>
      <c r="ES1" s="50" t="s">
        <v>167</v>
      </c>
      <c r="ET1" s="4" t="s">
        <v>169</v>
      </c>
      <c r="EU1" s="22"/>
      <c r="EV1" s="22"/>
      <c r="EW1" s="50" t="s">
        <v>171</v>
      </c>
      <c r="EX1" s="4" t="s">
        <v>173</v>
      </c>
      <c r="EY1" s="4" t="s">
        <v>183</v>
      </c>
      <c r="EZ1" s="4" t="s">
        <v>192</v>
      </c>
      <c r="FA1" s="4" t="s">
        <v>293</v>
      </c>
      <c r="FB1" s="4" t="s">
        <v>294</v>
      </c>
      <c r="FC1" s="4" t="s">
        <v>386</v>
      </c>
      <c r="FD1" s="4" t="s">
        <v>387</v>
      </c>
      <c r="FE1" s="4" t="s">
        <v>388</v>
      </c>
      <c r="FF1" s="4" t="s">
        <v>389</v>
      </c>
      <c r="FG1" s="4" t="s">
        <v>390</v>
      </c>
      <c r="FH1" s="4" t="s">
        <v>391</v>
      </c>
      <c r="FI1" s="4" t="s">
        <v>392</v>
      </c>
      <c r="FJ1" s="4" t="s">
        <v>393</v>
      </c>
      <c r="FK1" s="4" t="s">
        <v>394</v>
      </c>
      <c r="FL1" s="4" t="s">
        <v>396</v>
      </c>
      <c r="FM1" s="4" t="s">
        <v>397</v>
      </c>
      <c r="FN1" s="4" t="s">
        <v>398</v>
      </c>
      <c r="FO1" s="4" t="s">
        <v>399</v>
      </c>
      <c r="FP1" s="4" t="s">
        <v>400</v>
      </c>
      <c r="FQ1" s="4" t="s">
        <v>401</v>
      </c>
      <c r="FR1" s="4" t="s">
        <v>402</v>
      </c>
      <c r="FS1" s="4" t="s">
        <v>403</v>
      </c>
      <c r="FT1" s="4" t="s">
        <v>404</v>
      </c>
      <c r="FU1" s="4" t="s">
        <v>405</v>
      </c>
      <c r="FV1" s="4" t="s">
        <v>406</v>
      </c>
      <c r="FW1" s="4" t="s">
        <v>407</v>
      </c>
      <c r="FX1" s="4" t="s">
        <v>408</v>
      </c>
      <c r="FY1" s="4" t="s">
        <v>409</v>
      </c>
      <c r="FZ1" s="4" t="s">
        <v>410</v>
      </c>
      <c r="GA1" s="4" t="s">
        <v>411</v>
      </c>
      <c r="GB1" s="4" t="s">
        <v>412</v>
      </c>
      <c r="GC1" s="4" t="s">
        <v>413</v>
      </c>
      <c r="GD1" s="4" t="s">
        <v>414</v>
      </c>
      <c r="GE1" s="4" t="s">
        <v>415</v>
      </c>
      <c r="GF1" s="4" t="s">
        <v>416</v>
      </c>
      <c r="GG1" s="4" t="s">
        <v>417</v>
      </c>
      <c r="GH1" s="4" t="s">
        <v>418</v>
      </c>
      <c r="GI1" s="4" t="s">
        <v>419</v>
      </c>
      <c r="GJ1" s="4" t="s">
        <v>420</v>
      </c>
      <c r="GK1" s="4" t="s">
        <v>421</v>
      </c>
      <c r="GL1" s="4" t="s">
        <v>422</v>
      </c>
      <c r="GM1" s="4" t="s">
        <v>423</v>
      </c>
      <c r="GN1" s="4" t="s">
        <v>424</v>
      </c>
      <c r="GO1" s="4" t="s">
        <v>425</v>
      </c>
      <c r="GP1" s="4" t="s">
        <v>426</v>
      </c>
      <c r="GQ1" s="4" t="s">
        <v>427</v>
      </c>
      <c r="GR1" s="4" t="s">
        <v>428</v>
      </c>
      <c r="GS1" s="4" t="s">
        <v>429</v>
      </c>
      <c r="GT1" s="4" t="s">
        <v>430</v>
      </c>
      <c r="GU1" s="4" t="s">
        <v>431</v>
      </c>
      <c r="GV1" s="4" t="s">
        <v>432</v>
      </c>
      <c r="GW1" s="4" t="s">
        <v>437</v>
      </c>
      <c r="GX1" s="4" t="s">
        <v>450</v>
      </c>
      <c r="GY1" s="4" t="s">
        <v>452</v>
      </c>
      <c r="GZ1" s="4" t="s">
        <v>491</v>
      </c>
      <c r="HA1" s="4" t="s">
        <v>496</v>
      </c>
      <c r="HB1" s="4" t="s">
        <v>500</v>
      </c>
      <c r="HC1" s="4" t="s">
        <v>503</v>
      </c>
      <c r="HD1" s="4" t="s">
        <v>513</v>
      </c>
      <c r="HE1" s="4" t="s">
        <v>520</v>
      </c>
    </row>
    <row r="2" spans="1:207" s="4" customFormat="1" ht="16.5" customHeight="1" thickBot="1">
      <c r="A2" s="4" t="s">
        <v>525</v>
      </c>
      <c r="C2" s="4" t="s">
        <v>693</v>
      </c>
      <c r="D2" s="4" t="s">
        <v>905</v>
      </c>
      <c r="E2" s="4" t="s">
        <v>908</v>
      </c>
      <c r="F2" s="4" t="s">
        <v>916</v>
      </c>
      <c r="H2" s="4" t="s">
        <v>925</v>
      </c>
      <c r="I2" s="4" t="s">
        <v>936</v>
      </c>
      <c r="M2" s="4" t="s">
        <v>1042</v>
      </c>
      <c r="N2" s="4" t="s">
        <v>1102</v>
      </c>
      <c r="O2" s="4" t="s">
        <v>1104</v>
      </c>
      <c r="P2" s="4" t="s">
        <v>1106</v>
      </c>
      <c r="Q2" s="4" t="s">
        <v>1108</v>
      </c>
      <c r="R2" s="4" t="s">
        <v>1149</v>
      </c>
      <c r="S2" s="4" t="s">
        <v>1255</v>
      </c>
      <c r="T2" s="4" t="s">
        <v>1316</v>
      </c>
      <c r="U2" s="4" t="s">
        <v>1419</v>
      </c>
      <c r="V2" s="4" t="s">
        <v>1510</v>
      </c>
      <c r="W2" s="4" t="s">
        <v>1613</v>
      </c>
      <c r="Y2" s="13"/>
      <c r="Z2" s="50"/>
      <c r="AA2" s="4" t="s">
        <v>1636</v>
      </c>
      <c r="AB2" s="4" t="s">
        <v>1707</v>
      </c>
      <c r="AC2" s="50" t="s">
        <v>1638</v>
      </c>
      <c r="AD2" s="4" t="s">
        <v>1640</v>
      </c>
      <c r="AE2" s="4" t="s">
        <v>1709</v>
      </c>
      <c r="AF2" s="4" t="s">
        <v>1711</v>
      </c>
      <c r="AH2" s="35"/>
      <c r="AI2" s="4" t="s">
        <v>1720</v>
      </c>
      <c r="AJ2" s="4" t="s">
        <v>1722</v>
      </c>
      <c r="AK2" s="4" t="s">
        <v>1724</v>
      </c>
      <c r="AL2" s="50" t="s">
        <v>1726</v>
      </c>
      <c r="AM2" s="4" t="s">
        <v>1728</v>
      </c>
      <c r="AN2" s="4" t="s">
        <v>1730</v>
      </c>
      <c r="AO2" s="4" t="s">
        <v>1732</v>
      </c>
      <c r="AP2" s="4" t="s">
        <v>1734</v>
      </c>
      <c r="AQ2" s="50" t="s">
        <v>1736</v>
      </c>
      <c r="AR2" s="4" t="s">
        <v>1738</v>
      </c>
      <c r="AS2" s="4" t="s">
        <v>1740</v>
      </c>
      <c r="AT2" s="4" t="s">
        <v>1742</v>
      </c>
      <c r="AU2" s="4" t="s">
        <v>1744</v>
      </c>
      <c r="AW2" s="55" t="s">
        <v>1746</v>
      </c>
      <c r="AX2" s="4" t="s">
        <v>1748</v>
      </c>
      <c r="AY2" s="4" t="s">
        <v>1750</v>
      </c>
      <c r="AZ2" s="4" t="s">
        <v>1753</v>
      </c>
      <c r="BA2" s="4" t="s">
        <v>1755</v>
      </c>
      <c r="BB2" s="4" t="s">
        <v>1757</v>
      </c>
      <c r="BC2" s="4" t="s">
        <v>527</v>
      </c>
      <c r="BD2" s="55" t="s">
        <v>530</v>
      </c>
      <c r="BE2" s="13" t="s">
        <v>532</v>
      </c>
      <c r="BF2" s="13" t="s">
        <v>534</v>
      </c>
      <c r="BG2" s="13" t="s">
        <v>536</v>
      </c>
      <c r="BH2" s="13" t="s">
        <v>538</v>
      </c>
      <c r="BI2" s="13" t="s">
        <v>540</v>
      </c>
      <c r="BJ2" s="13" t="s">
        <v>542</v>
      </c>
      <c r="BK2" s="13" t="s">
        <v>544</v>
      </c>
      <c r="BL2" s="13" t="s">
        <v>546</v>
      </c>
      <c r="BM2" s="13" t="s">
        <v>548</v>
      </c>
      <c r="BN2" s="13" t="s">
        <v>550</v>
      </c>
      <c r="BO2" s="13" t="s">
        <v>552</v>
      </c>
      <c r="BP2" s="13" t="s">
        <v>554</v>
      </c>
      <c r="BQ2" s="13" t="s">
        <v>556</v>
      </c>
      <c r="BR2" s="13" t="s">
        <v>558</v>
      </c>
      <c r="BS2" s="13" t="s">
        <v>560</v>
      </c>
      <c r="BT2" s="17"/>
      <c r="BU2" s="13" t="s">
        <v>562</v>
      </c>
      <c r="BV2" s="13" t="s">
        <v>564</v>
      </c>
      <c r="BW2" s="55" t="s">
        <v>566</v>
      </c>
      <c r="BX2" s="13" t="s">
        <v>568</v>
      </c>
      <c r="BY2" s="13" t="s">
        <v>570</v>
      </c>
      <c r="BZ2" s="17"/>
      <c r="CA2" s="13" t="s">
        <v>572</v>
      </c>
      <c r="CB2" s="13" t="s">
        <v>574</v>
      </c>
      <c r="CC2" s="13" t="s">
        <v>576</v>
      </c>
      <c r="CD2" s="13" t="s">
        <v>578</v>
      </c>
      <c r="CE2" s="17"/>
      <c r="CF2" s="55" t="s">
        <v>580</v>
      </c>
      <c r="CG2" s="13" t="s">
        <v>582</v>
      </c>
      <c r="CH2" s="13" t="s">
        <v>584</v>
      </c>
      <c r="CI2" s="13"/>
      <c r="CJ2" s="13" t="s">
        <v>586</v>
      </c>
      <c r="CK2" s="17"/>
      <c r="CL2" s="13" t="s">
        <v>588</v>
      </c>
      <c r="CM2" s="13" t="s">
        <v>590</v>
      </c>
      <c r="CN2" s="13" t="s">
        <v>592</v>
      </c>
      <c r="CO2" s="13" t="s">
        <v>594</v>
      </c>
      <c r="CP2" s="13" t="s">
        <v>596</v>
      </c>
      <c r="CQ2" s="13" t="s">
        <v>598</v>
      </c>
      <c r="CR2" s="4" t="s">
        <v>600</v>
      </c>
      <c r="CS2" s="4" t="s">
        <v>608</v>
      </c>
      <c r="CT2" s="4" t="s">
        <v>610</v>
      </c>
      <c r="CU2" s="4" t="s">
        <v>613</v>
      </c>
      <c r="CV2" s="4" t="s">
        <v>615</v>
      </c>
      <c r="CW2" s="4" t="s">
        <v>617</v>
      </c>
      <c r="CX2" s="4" t="s">
        <v>638</v>
      </c>
      <c r="CY2" s="4" t="s">
        <v>640</v>
      </c>
      <c r="CZ2" s="71"/>
      <c r="DA2" s="4" t="s">
        <v>642</v>
      </c>
      <c r="DB2" s="4" t="s">
        <v>644</v>
      </c>
      <c r="DC2" s="4" t="s">
        <v>646</v>
      </c>
      <c r="DE2" s="4" t="s">
        <v>649</v>
      </c>
      <c r="DF2" s="4" t="s">
        <v>651</v>
      </c>
      <c r="DH2" s="4" t="s">
        <v>654</v>
      </c>
      <c r="DI2" s="4" t="s">
        <v>656</v>
      </c>
      <c r="DJ2" s="4" t="s">
        <v>658</v>
      </c>
      <c r="DN2" s="4" t="s">
        <v>663</v>
      </c>
      <c r="DO2" s="4" t="s">
        <v>665</v>
      </c>
      <c r="DP2" s="4" t="s">
        <v>667</v>
      </c>
      <c r="DQ2" s="4" t="s">
        <v>669</v>
      </c>
      <c r="DR2" s="4" t="s">
        <v>671</v>
      </c>
      <c r="DV2" s="4" t="s">
        <v>676</v>
      </c>
      <c r="DW2" s="50" t="s">
        <v>678</v>
      </c>
      <c r="DX2" s="4" t="s">
        <v>680</v>
      </c>
      <c r="DZ2" s="22"/>
      <c r="EA2" s="4" t="s">
        <v>683</v>
      </c>
      <c r="EC2" s="22"/>
      <c r="ED2" s="4" t="s">
        <v>686</v>
      </c>
      <c r="EE2" s="22"/>
      <c r="EG2" s="50" t="s">
        <v>162</v>
      </c>
      <c r="EH2" s="4" t="s">
        <v>156</v>
      </c>
      <c r="EI2" s="4" t="s">
        <v>164</v>
      </c>
      <c r="EJ2" s="4" t="s">
        <v>158</v>
      </c>
      <c r="EK2" s="4" t="s">
        <v>166</v>
      </c>
      <c r="EL2" s="4" t="s">
        <v>160</v>
      </c>
      <c r="EM2" s="50" t="s">
        <v>689</v>
      </c>
      <c r="EN2" s="4" t="s">
        <v>691</v>
      </c>
      <c r="EO2" s="4" t="s">
        <v>152</v>
      </c>
      <c r="EP2" s="22"/>
      <c r="EQ2" s="22"/>
      <c r="ER2" s="4" t="s">
        <v>154</v>
      </c>
      <c r="ES2" s="50" t="s">
        <v>168</v>
      </c>
      <c r="ET2" s="4" t="s">
        <v>170</v>
      </c>
      <c r="EU2" s="22"/>
      <c r="EV2" s="22"/>
      <c r="EW2" s="50" t="s">
        <v>172</v>
      </c>
      <c r="FC2" s="4" t="s">
        <v>921</v>
      </c>
      <c r="FH2" s="4" t="s">
        <v>921</v>
      </c>
      <c r="FJ2" s="4" t="s">
        <v>921</v>
      </c>
      <c r="FK2" s="4" t="s">
        <v>921</v>
      </c>
      <c r="FL2" s="4" t="s">
        <v>921</v>
      </c>
      <c r="FN2" s="4" t="s">
        <v>921</v>
      </c>
      <c r="FO2" s="4" t="s">
        <v>921</v>
      </c>
      <c r="FP2" s="4" t="s">
        <v>921</v>
      </c>
      <c r="FQ2" s="4" t="s">
        <v>921</v>
      </c>
      <c r="FR2" s="4" t="s">
        <v>921</v>
      </c>
      <c r="FS2" s="4" t="s">
        <v>921</v>
      </c>
      <c r="FT2" s="4" t="s">
        <v>921</v>
      </c>
      <c r="FU2" s="4" t="s">
        <v>921</v>
      </c>
      <c r="FV2" s="4" t="s">
        <v>921</v>
      </c>
      <c r="FW2" s="4" t="s">
        <v>921</v>
      </c>
      <c r="FX2" s="4" t="s">
        <v>921</v>
      </c>
      <c r="FY2" s="4" t="s">
        <v>921</v>
      </c>
      <c r="FZ2" s="4" t="s">
        <v>921</v>
      </c>
      <c r="GA2" s="4" t="s">
        <v>921</v>
      </c>
      <c r="GB2" s="4" t="s">
        <v>921</v>
      </c>
      <c r="GC2" s="4" t="s">
        <v>921</v>
      </c>
      <c r="GD2" s="4" t="s">
        <v>921</v>
      </c>
      <c r="GE2" s="4" t="s">
        <v>921</v>
      </c>
      <c r="GF2" s="4" t="s">
        <v>921</v>
      </c>
      <c r="GG2" s="4" t="s">
        <v>921</v>
      </c>
      <c r="GH2" s="4" t="s">
        <v>921</v>
      </c>
      <c r="GI2" s="4" t="s">
        <v>921</v>
      </c>
      <c r="GJ2" s="4" t="s">
        <v>921</v>
      </c>
      <c r="GK2" s="4" t="s">
        <v>921</v>
      </c>
      <c r="GL2" s="4" t="s">
        <v>921</v>
      </c>
      <c r="GM2" s="4" t="s">
        <v>921</v>
      </c>
      <c r="GN2" s="4" t="s">
        <v>921</v>
      </c>
      <c r="GO2" s="4" t="s">
        <v>921</v>
      </c>
      <c r="GP2" s="4" t="s">
        <v>921</v>
      </c>
      <c r="GQ2" s="4" t="s">
        <v>921</v>
      </c>
      <c r="GR2" s="4" t="s">
        <v>921</v>
      </c>
      <c r="GS2" s="4" t="s">
        <v>921</v>
      </c>
      <c r="GT2" s="4" t="s">
        <v>921</v>
      </c>
      <c r="GU2" s="4" t="s">
        <v>921</v>
      </c>
      <c r="GY2" s="4" t="s">
        <v>453</v>
      </c>
    </row>
    <row r="3" spans="24:153" s="5" customFormat="1" ht="13.5" thickBot="1">
      <c r="X3" s="5" t="s">
        <v>1770</v>
      </c>
      <c r="Y3" s="14"/>
      <c r="Z3" s="51" t="s">
        <v>1770</v>
      </c>
      <c r="AC3" s="51" t="s">
        <v>1772</v>
      </c>
      <c r="AH3" s="36"/>
      <c r="AL3" s="51" t="s">
        <v>1767</v>
      </c>
      <c r="AQ3" s="51" t="s">
        <v>1780</v>
      </c>
      <c r="AW3" s="65" t="s">
        <v>1781</v>
      </c>
      <c r="BD3" s="65" t="s">
        <v>1784</v>
      </c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8"/>
      <c r="BU3" s="14"/>
      <c r="BV3" s="14"/>
      <c r="BW3" s="65" t="s">
        <v>1794</v>
      </c>
      <c r="BX3" s="14"/>
      <c r="BY3" s="14"/>
      <c r="BZ3" s="18"/>
      <c r="CA3" s="14"/>
      <c r="CB3" s="14"/>
      <c r="CC3" s="14"/>
      <c r="CD3" s="14"/>
      <c r="CE3" s="18"/>
      <c r="CF3" s="65" t="s">
        <v>1802</v>
      </c>
      <c r="CG3" s="14"/>
      <c r="CH3" s="14"/>
      <c r="CI3" s="14"/>
      <c r="CJ3" s="14"/>
      <c r="CK3" s="18"/>
      <c r="CL3" s="14"/>
      <c r="CM3" s="14"/>
      <c r="CN3" s="14"/>
      <c r="CO3" s="14"/>
      <c r="CP3" s="14"/>
      <c r="CQ3" s="20"/>
      <c r="CZ3" s="72" t="s">
        <v>1810</v>
      </c>
      <c r="DW3" s="51" t="s">
        <v>1823</v>
      </c>
      <c r="DZ3" s="23"/>
      <c r="EC3" s="23"/>
      <c r="EE3" s="23"/>
      <c r="EG3" s="51" t="s">
        <v>1831</v>
      </c>
      <c r="EM3" s="51" t="s">
        <v>1838</v>
      </c>
      <c r="EP3" s="23"/>
      <c r="EQ3" s="23"/>
      <c r="ES3" s="51" t="s">
        <v>1858</v>
      </c>
      <c r="EU3" s="23"/>
      <c r="EV3" s="23"/>
      <c r="EW3" s="51" t="s">
        <v>1859</v>
      </c>
    </row>
    <row r="4" spans="5:155" s="1" customFormat="1" ht="77.25" thickBot="1">
      <c r="E4" s="2" t="s">
        <v>1759</v>
      </c>
      <c r="F4" s="3" t="s">
        <v>916</v>
      </c>
      <c r="Q4" s="1" t="s">
        <v>1108</v>
      </c>
      <c r="X4" s="3" t="s">
        <v>1768</v>
      </c>
      <c r="Y4" s="15" t="s">
        <v>1769</v>
      </c>
      <c r="Z4" s="52" t="s">
        <v>1771</v>
      </c>
      <c r="AA4" s="3" t="s">
        <v>1760</v>
      </c>
      <c r="AB4" s="3" t="s">
        <v>1762</v>
      </c>
      <c r="AC4" s="52" t="s">
        <v>1761</v>
      </c>
      <c r="AE4" s="3" t="s">
        <v>1763</v>
      </c>
      <c r="AG4" s="3" t="s">
        <v>1773</v>
      </c>
      <c r="AH4" s="37" t="s">
        <v>1857</v>
      </c>
      <c r="AI4" s="3" t="s">
        <v>1764</v>
      </c>
      <c r="AL4" s="60" t="s">
        <v>1765</v>
      </c>
      <c r="AM4" s="1" t="s">
        <v>1728</v>
      </c>
      <c r="AN4" s="3" t="s">
        <v>1766</v>
      </c>
      <c r="AQ4" s="52" t="s">
        <v>1774</v>
      </c>
      <c r="AR4" s="3" t="s">
        <v>1775</v>
      </c>
      <c r="AS4" s="3" t="s">
        <v>1776</v>
      </c>
      <c r="AT4" s="3" t="s">
        <v>1777</v>
      </c>
      <c r="AU4" s="3" t="s">
        <v>1778</v>
      </c>
      <c r="AV4" s="3" t="s">
        <v>1779</v>
      </c>
      <c r="AW4" s="66" t="s">
        <v>1782</v>
      </c>
      <c r="AX4" s="3" t="s">
        <v>1783</v>
      </c>
      <c r="BD4" s="66" t="s">
        <v>1785</v>
      </c>
      <c r="BE4" s="16"/>
      <c r="BF4" s="16"/>
      <c r="BG4" s="15" t="s">
        <v>1786</v>
      </c>
      <c r="BH4" s="16"/>
      <c r="BI4" s="16"/>
      <c r="BJ4" s="15" t="s">
        <v>1787</v>
      </c>
      <c r="BK4" s="16"/>
      <c r="BL4" s="16"/>
      <c r="BM4" s="15" t="s">
        <v>1788</v>
      </c>
      <c r="BN4" s="16"/>
      <c r="BO4" s="16"/>
      <c r="BP4" s="15" t="s">
        <v>1789</v>
      </c>
      <c r="BQ4" s="16"/>
      <c r="BR4" s="16"/>
      <c r="BS4" s="15" t="s">
        <v>1790</v>
      </c>
      <c r="BT4" s="19" t="s">
        <v>1793</v>
      </c>
      <c r="BU4" s="15" t="s">
        <v>1791</v>
      </c>
      <c r="BV4" s="15" t="s">
        <v>1792</v>
      </c>
      <c r="BW4" s="70" t="s">
        <v>566</v>
      </c>
      <c r="BX4" s="16" t="s">
        <v>568</v>
      </c>
      <c r="BY4" s="15" t="s">
        <v>1795</v>
      </c>
      <c r="BZ4" s="19" t="s">
        <v>1796</v>
      </c>
      <c r="CA4" s="15" t="s">
        <v>1797</v>
      </c>
      <c r="CB4" s="15" t="s">
        <v>1798</v>
      </c>
      <c r="CC4" s="15" t="s">
        <v>1799</v>
      </c>
      <c r="CD4" s="15" t="s">
        <v>1800</v>
      </c>
      <c r="CE4" s="19" t="s">
        <v>1801</v>
      </c>
      <c r="CF4" s="66" t="s">
        <v>1803</v>
      </c>
      <c r="CG4" s="15" t="s">
        <v>1804</v>
      </c>
      <c r="CH4" s="15" t="s">
        <v>1805</v>
      </c>
      <c r="CI4" s="15" t="s">
        <v>1860</v>
      </c>
      <c r="CJ4" s="15" t="s">
        <v>1806</v>
      </c>
      <c r="CK4" s="19" t="s">
        <v>1807</v>
      </c>
      <c r="CL4" s="15" t="s">
        <v>1808</v>
      </c>
      <c r="CM4" s="16"/>
      <c r="CN4" s="16"/>
      <c r="CO4" s="16"/>
      <c r="CP4" s="16"/>
      <c r="CQ4" s="15" t="s">
        <v>1809</v>
      </c>
      <c r="CZ4" s="73" t="s">
        <v>1811</v>
      </c>
      <c r="DA4" s="3" t="s">
        <v>1812</v>
      </c>
      <c r="DB4" s="3" t="s">
        <v>1813</v>
      </c>
      <c r="DC4" s="3" t="s">
        <v>1814</v>
      </c>
      <c r="DD4" s="3" t="s">
        <v>1816</v>
      </c>
      <c r="DG4" s="3" t="s">
        <v>1815</v>
      </c>
      <c r="DJ4" s="3" t="s">
        <v>1817</v>
      </c>
      <c r="DN4" s="3" t="s">
        <v>1818</v>
      </c>
      <c r="DO4" s="3" t="s">
        <v>1819</v>
      </c>
      <c r="DP4" s="3" t="s">
        <v>1820</v>
      </c>
      <c r="DQ4" s="3" t="s">
        <v>1821</v>
      </c>
      <c r="DR4" s="3"/>
      <c r="DV4" s="3" t="s">
        <v>1822</v>
      </c>
      <c r="DW4" s="52" t="s">
        <v>1824</v>
      </c>
      <c r="DX4" s="3" t="s">
        <v>1825</v>
      </c>
      <c r="DZ4" s="24" t="s">
        <v>1828</v>
      </c>
      <c r="EA4" s="3" t="s">
        <v>1826</v>
      </c>
      <c r="EC4" s="24" t="s">
        <v>1829</v>
      </c>
      <c r="ED4" s="3" t="s">
        <v>1827</v>
      </c>
      <c r="EE4" s="24" t="s">
        <v>1830</v>
      </c>
      <c r="EG4" s="52" t="s">
        <v>1832</v>
      </c>
      <c r="EH4" s="3" t="s">
        <v>1833</v>
      </c>
      <c r="EI4" s="3" t="s">
        <v>1834</v>
      </c>
      <c r="EJ4" s="3" t="s">
        <v>1835</v>
      </c>
      <c r="EK4" s="3" t="s">
        <v>1836</v>
      </c>
      <c r="EL4" s="3" t="s">
        <v>1837</v>
      </c>
      <c r="EM4" s="52" t="s">
        <v>1839</v>
      </c>
      <c r="EN4" s="3" t="s">
        <v>1840</v>
      </c>
      <c r="EO4" s="3" t="s">
        <v>1841</v>
      </c>
      <c r="EP4" s="24" t="s">
        <v>1843</v>
      </c>
      <c r="EQ4" s="24" t="s">
        <v>1844</v>
      </c>
      <c r="ER4" s="3" t="s">
        <v>1842</v>
      </c>
      <c r="ES4" s="52" t="s">
        <v>1845</v>
      </c>
      <c r="ET4" s="3" t="s">
        <v>1846</v>
      </c>
      <c r="EU4" s="24" t="s">
        <v>1848</v>
      </c>
      <c r="EV4" s="24" t="s">
        <v>1849</v>
      </c>
      <c r="EW4" s="52" t="s">
        <v>1847</v>
      </c>
      <c r="EX4" s="3" t="s">
        <v>1850</v>
      </c>
      <c r="EY4" s="3" t="s">
        <v>1851</v>
      </c>
    </row>
    <row r="5" spans="1:213" ht="13.5" thickTop="1">
      <c r="A5" s="6" t="s">
        <v>694</v>
      </c>
      <c r="B5" s="6" t="s">
        <v>695</v>
      </c>
      <c r="C5" s="6" t="s">
        <v>696</v>
      </c>
      <c r="D5" s="6" t="s">
        <v>906</v>
      </c>
      <c r="E5" s="6" t="s">
        <v>695</v>
      </c>
      <c r="F5" s="6" t="s">
        <v>917</v>
      </c>
      <c r="G5" s="6" t="s">
        <v>922</v>
      </c>
      <c r="H5" s="7">
        <v>0.0006</v>
      </c>
      <c r="I5" s="6" t="s">
        <v>937</v>
      </c>
      <c r="J5" s="6" t="s">
        <v>41</v>
      </c>
      <c r="K5" s="7">
        <v>83210</v>
      </c>
      <c r="L5" s="6" t="s">
        <v>145</v>
      </c>
      <c r="M5" s="6" t="s">
        <v>1043</v>
      </c>
      <c r="N5" s="6" t="s">
        <v>41</v>
      </c>
      <c r="O5" s="7">
        <v>83210</v>
      </c>
      <c r="P5" s="6" t="s">
        <v>145</v>
      </c>
      <c r="Q5" s="6" t="s">
        <v>1109</v>
      </c>
      <c r="R5" s="6" t="s">
        <v>1150</v>
      </c>
      <c r="S5" s="6" t="s">
        <v>1256</v>
      </c>
      <c r="T5" s="6" t="s">
        <v>1317</v>
      </c>
      <c r="U5" s="6" t="s">
        <v>1420</v>
      </c>
      <c r="V5" s="6" t="s">
        <v>1511</v>
      </c>
      <c r="W5" s="6" t="s">
        <v>1511</v>
      </c>
      <c r="Y5" s="8">
        <v>43903</v>
      </c>
      <c r="Z5" s="53">
        <f aca="true" t="shared" si="0" ref="Z5:Z36">AA5+AB5</f>
        <v>3767</v>
      </c>
      <c r="AA5" s="8">
        <v>3767</v>
      </c>
      <c r="AB5" s="7">
        <v>0</v>
      </c>
      <c r="AC5" s="53">
        <v>1774</v>
      </c>
      <c r="AD5" s="6" t="s">
        <v>1641</v>
      </c>
      <c r="AE5" s="7">
        <v>0</v>
      </c>
      <c r="AF5" s="6" t="s">
        <v>932</v>
      </c>
      <c r="AG5" s="8">
        <f aca="true" t="shared" si="1" ref="AG5:AG24">AC5+AE5</f>
        <v>1774</v>
      </c>
      <c r="AH5" s="38">
        <f aca="true" t="shared" si="2" ref="AH5:AH24">AG5/Z5</f>
        <v>0.4709317759490311</v>
      </c>
      <c r="AI5" s="7">
        <v>62</v>
      </c>
      <c r="AJ5" s="9">
        <v>0</v>
      </c>
      <c r="AK5" s="9">
        <v>0</v>
      </c>
      <c r="AL5" s="58">
        <v>1</v>
      </c>
      <c r="AM5" s="7">
        <v>0</v>
      </c>
      <c r="AN5" s="7">
        <v>0</v>
      </c>
      <c r="AO5" s="7">
        <v>0</v>
      </c>
      <c r="AP5" s="7">
        <v>0</v>
      </c>
      <c r="AQ5" s="62">
        <v>0</v>
      </c>
      <c r="AR5" s="12">
        <v>1</v>
      </c>
      <c r="AS5" s="12">
        <v>1</v>
      </c>
      <c r="AT5" s="12">
        <v>1.91</v>
      </c>
      <c r="AU5" s="12">
        <v>2.91</v>
      </c>
      <c r="AV5" s="12">
        <f aca="true" t="shared" si="3" ref="AV5:AV36">AU5/Z5*1000</f>
        <v>0.7724980090257499</v>
      </c>
      <c r="AW5" s="53">
        <v>22048</v>
      </c>
      <c r="AX5" s="7">
        <v>40</v>
      </c>
      <c r="AY5" s="10">
        <v>30000</v>
      </c>
      <c r="AZ5" s="10">
        <v>64000</v>
      </c>
      <c r="BA5" s="9">
        <v>0</v>
      </c>
      <c r="BB5" s="9">
        <v>0</v>
      </c>
      <c r="BC5" s="10">
        <v>94000</v>
      </c>
      <c r="BD5" s="69">
        <v>121228</v>
      </c>
      <c r="BE5" s="8">
        <v>0</v>
      </c>
      <c r="BF5" s="8">
        <v>121228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2725</v>
      </c>
      <c r="BQ5" s="8">
        <v>0</v>
      </c>
      <c r="BR5" s="8">
        <v>2725</v>
      </c>
      <c r="BS5" s="8">
        <v>123953</v>
      </c>
      <c r="BT5" s="12">
        <f aca="true" t="shared" si="4" ref="BT5:BT36">BS5/Z5</f>
        <v>32.9049641624635</v>
      </c>
      <c r="BU5" s="8">
        <v>0</v>
      </c>
      <c r="BV5" s="8">
        <v>123953</v>
      </c>
      <c r="BW5" s="53">
        <v>60375</v>
      </c>
      <c r="BX5" s="8">
        <v>15492</v>
      </c>
      <c r="BY5" s="8">
        <v>75867</v>
      </c>
      <c r="BZ5" s="12">
        <f aca="true" t="shared" si="5" ref="BZ5:BZ36">BY5/Z5</f>
        <v>20.13989912397133</v>
      </c>
      <c r="CA5" s="8">
        <v>15846</v>
      </c>
      <c r="CB5" s="8">
        <v>0</v>
      </c>
      <c r="CC5" s="8">
        <v>3160</v>
      </c>
      <c r="CD5" s="8">
        <v>19006</v>
      </c>
      <c r="CE5" s="12">
        <f aca="true" t="shared" si="6" ref="CE5:CE24">CD5/Z5</f>
        <v>5.045394212901513</v>
      </c>
      <c r="CF5" s="53">
        <v>0</v>
      </c>
      <c r="CG5" s="8">
        <v>41706</v>
      </c>
      <c r="CH5" s="8">
        <v>41706</v>
      </c>
      <c r="CI5" s="80">
        <f>CH5/Z5</f>
        <v>11.071409609769047</v>
      </c>
      <c r="CJ5" s="8">
        <v>136579</v>
      </c>
      <c r="CK5" s="12">
        <f aca="true" t="shared" si="7" ref="CK5:CK36">CJ5/Z5</f>
        <v>36.25670294664189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10">
        <v>81374</v>
      </c>
      <c r="CS5" s="9">
        <v>0</v>
      </c>
      <c r="CT5" s="10">
        <v>30000</v>
      </c>
      <c r="CU5" s="10">
        <v>49937</v>
      </c>
      <c r="CV5" s="9">
        <v>0</v>
      </c>
      <c r="CW5" s="6" t="s">
        <v>932</v>
      </c>
      <c r="CX5" s="9">
        <v>0</v>
      </c>
      <c r="CY5" s="10">
        <v>79937</v>
      </c>
      <c r="CZ5" s="74">
        <f aca="true" t="shared" si="8" ref="CZ5:CZ36">DA5/DQ5</f>
        <v>0.1044661519430107</v>
      </c>
      <c r="DA5" s="8">
        <v>2449</v>
      </c>
      <c r="DB5" s="7">
        <v>752</v>
      </c>
      <c r="DC5" s="8">
        <v>20552</v>
      </c>
      <c r="DD5" s="8">
        <v>1035</v>
      </c>
      <c r="DE5" s="7">
        <v>1035</v>
      </c>
      <c r="DF5" s="7">
        <v>0</v>
      </c>
      <c r="DG5" s="8">
        <v>1709</v>
      </c>
      <c r="DH5" s="8">
        <v>1709</v>
      </c>
      <c r="DI5" s="7">
        <v>0</v>
      </c>
      <c r="DJ5" s="7">
        <v>41</v>
      </c>
      <c r="DK5" s="7">
        <v>51</v>
      </c>
      <c r="DL5" s="7">
        <v>0</v>
      </c>
      <c r="DM5" s="7">
        <v>0</v>
      </c>
      <c r="DN5" s="7">
        <v>51</v>
      </c>
      <c r="DO5" s="7">
        <v>0</v>
      </c>
      <c r="DP5" s="7">
        <v>55</v>
      </c>
      <c r="DQ5" s="8">
        <v>23443</v>
      </c>
      <c r="DR5" s="7">
        <v>33</v>
      </c>
      <c r="DS5" s="7"/>
      <c r="DT5" s="7">
        <v>0</v>
      </c>
      <c r="DU5" s="7">
        <v>0</v>
      </c>
      <c r="DV5" s="7">
        <v>33</v>
      </c>
      <c r="DW5" s="53">
        <v>2074</v>
      </c>
      <c r="DX5" s="8">
        <v>27285</v>
      </c>
      <c r="DY5" s="6" t="s">
        <v>923</v>
      </c>
      <c r="DZ5" s="25">
        <f>DX5/Z5</f>
        <v>7.243164321741439</v>
      </c>
      <c r="EA5" s="8">
        <v>11309</v>
      </c>
      <c r="EB5" s="6" t="s">
        <v>923</v>
      </c>
      <c r="EC5" s="25">
        <f>EA5/Z5</f>
        <v>3.0021237058667376</v>
      </c>
      <c r="ED5" s="8">
        <v>17162</v>
      </c>
      <c r="EE5" s="25">
        <f aca="true" t="shared" si="9" ref="EE5:EE35">ED5/Z5</f>
        <v>4.555880010618529</v>
      </c>
      <c r="EF5" s="6" t="s">
        <v>923</v>
      </c>
      <c r="EG5" s="58">
        <v>8</v>
      </c>
      <c r="EH5" s="8">
        <v>1002</v>
      </c>
      <c r="EI5" s="7">
        <v>4</v>
      </c>
      <c r="EJ5" s="7">
        <v>156</v>
      </c>
      <c r="EK5" s="7">
        <v>12</v>
      </c>
      <c r="EL5" s="8">
        <v>1158</v>
      </c>
      <c r="EM5" s="53">
        <v>8846</v>
      </c>
      <c r="EN5" s="8">
        <v>15939</v>
      </c>
      <c r="EO5" s="8">
        <v>24785</v>
      </c>
      <c r="EP5" s="25">
        <f aca="true" t="shared" si="10" ref="EP5:EP36">EO5/Z5</f>
        <v>6.579506238385983</v>
      </c>
      <c r="EQ5" s="25">
        <f aca="true" t="shared" si="11" ref="EQ5:EQ36">EO5/DQ5</f>
        <v>1.0572452331186282</v>
      </c>
      <c r="ER5" s="7">
        <v>2</v>
      </c>
      <c r="ES5" s="58">
        <v>123</v>
      </c>
      <c r="ET5" s="7">
        <v>24</v>
      </c>
      <c r="EU5" s="25">
        <f aca="true" t="shared" si="12" ref="EU5:EU24">ES5/ET5</f>
        <v>5.125</v>
      </c>
      <c r="EV5" s="25">
        <f aca="true" t="shared" si="13" ref="EV5:EV52">ET5/EO5*1000</f>
        <v>0.9683276175105912</v>
      </c>
      <c r="EW5" s="58">
        <v>12</v>
      </c>
      <c r="EX5" s="6" t="s">
        <v>174</v>
      </c>
      <c r="EY5" s="6" t="s">
        <v>184</v>
      </c>
      <c r="EZ5" s="6" t="s">
        <v>193</v>
      </c>
      <c r="FA5" s="6" t="s">
        <v>193</v>
      </c>
      <c r="FB5" s="6" t="s">
        <v>193</v>
      </c>
      <c r="FC5" s="6" t="s">
        <v>193</v>
      </c>
      <c r="FD5" s="6" t="s">
        <v>193</v>
      </c>
      <c r="FE5" s="6" t="s">
        <v>193</v>
      </c>
      <c r="FF5" s="6" t="s">
        <v>193</v>
      </c>
      <c r="FG5" s="6" t="s">
        <v>193</v>
      </c>
      <c r="FH5" s="6" t="s">
        <v>193</v>
      </c>
      <c r="FI5" s="6" t="s">
        <v>193</v>
      </c>
      <c r="FJ5" s="6" t="s">
        <v>193</v>
      </c>
      <c r="FK5" s="6" t="s">
        <v>193</v>
      </c>
      <c r="FL5" s="6" t="s">
        <v>193</v>
      </c>
      <c r="FM5" s="6" t="s">
        <v>193</v>
      </c>
      <c r="FN5" s="6" t="s">
        <v>193</v>
      </c>
      <c r="FO5" s="6" t="s">
        <v>193</v>
      </c>
      <c r="FP5" s="6" t="s">
        <v>193</v>
      </c>
      <c r="FQ5" s="6" t="s">
        <v>193</v>
      </c>
      <c r="FR5" s="6" t="s">
        <v>193</v>
      </c>
      <c r="FS5" s="6" t="s">
        <v>193</v>
      </c>
      <c r="FT5" s="6" t="s">
        <v>193</v>
      </c>
      <c r="FU5" s="6" t="s">
        <v>193</v>
      </c>
      <c r="FV5" s="6" t="s">
        <v>193</v>
      </c>
      <c r="FW5" s="6" t="s">
        <v>193</v>
      </c>
      <c r="FX5" s="6" t="s">
        <v>193</v>
      </c>
      <c r="FY5" s="6" t="s">
        <v>193</v>
      </c>
      <c r="FZ5" s="6" t="s">
        <v>193</v>
      </c>
      <c r="GA5" s="6" t="s">
        <v>193</v>
      </c>
      <c r="GB5" s="6" t="s">
        <v>193</v>
      </c>
      <c r="GC5" s="6" t="s">
        <v>193</v>
      </c>
      <c r="GD5" s="6" t="s">
        <v>193</v>
      </c>
      <c r="GE5" s="6" t="s">
        <v>193</v>
      </c>
      <c r="GF5" s="6" t="s">
        <v>193</v>
      </c>
      <c r="GG5" s="6" t="s">
        <v>193</v>
      </c>
      <c r="GH5" s="6" t="s">
        <v>193</v>
      </c>
      <c r="GI5" s="6" t="s">
        <v>193</v>
      </c>
      <c r="GJ5" s="6" t="s">
        <v>193</v>
      </c>
      <c r="GK5" s="6" t="s">
        <v>193</v>
      </c>
      <c r="GL5" s="6" t="s">
        <v>193</v>
      </c>
      <c r="GM5" s="6" t="s">
        <v>193</v>
      </c>
      <c r="GN5" s="6" t="s">
        <v>193</v>
      </c>
      <c r="GO5" s="6" t="s">
        <v>193</v>
      </c>
      <c r="GP5" s="6" t="s">
        <v>193</v>
      </c>
      <c r="GQ5" s="6" t="s">
        <v>193</v>
      </c>
      <c r="GR5" s="6" t="s">
        <v>193</v>
      </c>
      <c r="GS5" s="6" t="s">
        <v>193</v>
      </c>
      <c r="GT5" s="6" t="s">
        <v>193</v>
      </c>
      <c r="GU5" s="6" t="s">
        <v>193</v>
      </c>
      <c r="GV5" s="6" t="s">
        <v>194</v>
      </c>
      <c r="GW5" s="6" t="s">
        <v>295</v>
      </c>
      <c r="GX5" s="6" t="s">
        <v>451</v>
      </c>
      <c r="GY5" s="6" t="s">
        <v>454</v>
      </c>
      <c r="GZ5" s="6" t="s">
        <v>492</v>
      </c>
      <c r="HA5" s="6" t="s">
        <v>497</v>
      </c>
      <c r="HB5" s="6" t="s">
        <v>501</v>
      </c>
      <c r="HC5" s="6" t="s">
        <v>504</v>
      </c>
      <c r="HD5" s="6" t="s">
        <v>514</v>
      </c>
      <c r="HE5" s="6" t="s">
        <v>514</v>
      </c>
    </row>
    <row r="6" spans="1:213" ht="12.75">
      <c r="A6" s="6" t="s">
        <v>697</v>
      </c>
      <c r="B6" s="6" t="s">
        <v>698</v>
      </c>
      <c r="C6" s="6" t="s">
        <v>696</v>
      </c>
      <c r="D6" s="6" t="s">
        <v>906</v>
      </c>
      <c r="E6" s="6" t="s">
        <v>698</v>
      </c>
      <c r="F6" s="6" t="s">
        <v>917</v>
      </c>
      <c r="G6" s="6" t="s">
        <v>922</v>
      </c>
      <c r="H6" s="7">
        <v>0.000506222</v>
      </c>
      <c r="I6" s="6" t="s">
        <v>938</v>
      </c>
      <c r="J6" s="6" t="s">
        <v>42</v>
      </c>
      <c r="K6" s="7">
        <v>83709</v>
      </c>
      <c r="L6" s="7">
        <v>3962</v>
      </c>
      <c r="M6" s="6" t="s">
        <v>938</v>
      </c>
      <c r="N6" s="6" t="s">
        <v>42</v>
      </c>
      <c r="O6" s="7">
        <v>83709</v>
      </c>
      <c r="P6" s="7">
        <v>3962</v>
      </c>
      <c r="Q6" s="6" t="s">
        <v>1110</v>
      </c>
      <c r="R6" s="6" t="s">
        <v>1151</v>
      </c>
      <c r="S6" s="6" t="s">
        <v>1257</v>
      </c>
      <c r="T6" s="6" t="s">
        <v>1318</v>
      </c>
      <c r="U6" s="6" t="s">
        <v>1421</v>
      </c>
      <c r="V6" s="6" t="s">
        <v>1512</v>
      </c>
      <c r="W6" s="6" t="s">
        <v>1512</v>
      </c>
      <c r="Y6" s="8">
        <v>380920</v>
      </c>
      <c r="Z6" s="53">
        <f t="shared" si="0"/>
        <v>49085</v>
      </c>
      <c r="AA6" s="8">
        <v>49085</v>
      </c>
      <c r="AB6" s="7">
        <v>0</v>
      </c>
      <c r="AC6" s="53">
        <v>17871</v>
      </c>
      <c r="AD6" s="6" t="s">
        <v>1642</v>
      </c>
      <c r="AE6" s="7">
        <v>0</v>
      </c>
      <c r="AF6" s="6" t="s">
        <v>1256</v>
      </c>
      <c r="AG6" s="8">
        <f t="shared" si="1"/>
        <v>17871</v>
      </c>
      <c r="AH6" s="38">
        <f t="shared" si="2"/>
        <v>0.3640827136599776</v>
      </c>
      <c r="AI6" s="7">
        <v>570</v>
      </c>
      <c r="AJ6" s="11">
        <v>50</v>
      </c>
      <c r="AK6" s="11">
        <v>50</v>
      </c>
      <c r="AL6" s="58">
        <v>1</v>
      </c>
      <c r="AM6" s="7">
        <v>2</v>
      </c>
      <c r="AN6" s="7">
        <v>0</v>
      </c>
      <c r="AO6" s="7">
        <v>0</v>
      </c>
      <c r="AP6" s="7">
        <v>0</v>
      </c>
      <c r="AQ6" s="62">
        <v>5.98</v>
      </c>
      <c r="AR6" s="12">
        <v>2</v>
      </c>
      <c r="AS6" s="12">
        <v>7.98</v>
      </c>
      <c r="AT6" s="12">
        <v>29.15</v>
      </c>
      <c r="AU6" s="12">
        <v>37.13</v>
      </c>
      <c r="AV6" s="12">
        <f t="shared" si="3"/>
        <v>0.7564429051645106</v>
      </c>
      <c r="AW6" s="53">
        <v>71364</v>
      </c>
      <c r="AX6" s="7">
        <v>40</v>
      </c>
      <c r="AY6" s="10">
        <v>1217728</v>
      </c>
      <c r="AZ6" s="9">
        <v>0</v>
      </c>
      <c r="BA6" s="9">
        <v>0</v>
      </c>
      <c r="BB6" s="10">
        <v>2948</v>
      </c>
      <c r="BC6" s="10">
        <v>1220676</v>
      </c>
      <c r="BD6" s="53">
        <v>1703269</v>
      </c>
      <c r="BE6" s="8">
        <v>100675</v>
      </c>
      <c r="BF6" s="8">
        <v>1803944</v>
      </c>
      <c r="BG6" s="8">
        <v>82290</v>
      </c>
      <c r="BH6" s="8">
        <v>0</v>
      </c>
      <c r="BI6" s="8">
        <v>82290</v>
      </c>
      <c r="BJ6" s="8">
        <v>33945</v>
      </c>
      <c r="BK6" s="8">
        <v>0</v>
      </c>
      <c r="BL6" s="8">
        <v>33945</v>
      </c>
      <c r="BM6" s="40">
        <v>544000</v>
      </c>
      <c r="BN6" s="8">
        <v>0</v>
      </c>
      <c r="BO6" s="8">
        <v>544000</v>
      </c>
      <c r="BP6" s="8">
        <v>141882</v>
      </c>
      <c r="BQ6" s="8">
        <v>0</v>
      </c>
      <c r="BR6" s="8">
        <v>141882</v>
      </c>
      <c r="BS6" s="8">
        <v>2505386</v>
      </c>
      <c r="BT6" s="12">
        <f t="shared" si="4"/>
        <v>51.04178465926454</v>
      </c>
      <c r="BU6" s="8">
        <v>100675</v>
      </c>
      <c r="BV6" s="8">
        <v>2606061</v>
      </c>
      <c r="BW6" s="53">
        <v>1199878</v>
      </c>
      <c r="BX6" s="8">
        <v>301746</v>
      </c>
      <c r="BY6" s="8">
        <v>1501624</v>
      </c>
      <c r="BZ6" s="12">
        <f t="shared" si="5"/>
        <v>30.592319445859225</v>
      </c>
      <c r="CA6" s="8">
        <v>263659</v>
      </c>
      <c r="CB6" s="8">
        <v>60186</v>
      </c>
      <c r="CC6" s="8">
        <v>25254</v>
      </c>
      <c r="CD6" s="8">
        <v>349099</v>
      </c>
      <c r="CE6" s="12">
        <f t="shared" si="6"/>
        <v>7.1121320158908015</v>
      </c>
      <c r="CF6" s="53">
        <v>0</v>
      </c>
      <c r="CG6" s="8">
        <v>459960</v>
      </c>
      <c r="CH6" s="8">
        <v>459960</v>
      </c>
      <c r="CI6" s="80">
        <f aca="true" t="shared" si="14" ref="CI6:CI69">CH6/Z6</f>
        <v>9.370683508200061</v>
      </c>
      <c r="CJ6" s="8">
        <v>2310683</v>
      </c>
      <c r="CK6" s="12">
        <f t="shared" si="7"/>
        <v>47.075134969950085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59707</v>
      </c>
      <c r="CR6" s="10">
        <v>1456347</v>
      </c>
      <c r="CS6" s="9">
        <v>0</v>
      </c>
      <c r="CT6" s="10">
        <v>1453299</v>
      </c>
      <c r="CU6" s="9">
        <v>0</v>
      </c>
      <c r="CV6" s="9">
        <v>0</v>
      </c>
      <c r="CW6" s="6" t="s">
        <v>618</v>
      </c>
      <c r="CX6" s="10">
        <v>3048</v>
      </c>
      <c r="CY6" s="10">
        <v>1456347</v>
      </c>
      <c r="CZ6" s="74">
        <f t="shared" si="8"/>
        <v>0.13394007580090633</v>
      </c>
      <c r="DA6" s="8">
        <v>21310</v>
      </c>
      <c r="DB6" s="8">
        <v>12388</v>
      </c>
      <c r="DC6" s="8">
        <v>125029</v>
      </c>
      <c r="DD6" s="8">
        <v>14561</v>
      </c>
      <c r="DE6" s="8">
        <v>11903</v>
      </c>
      <c r="DF6" s="8">
        <v>2658</v>
      </c>
      <c r="DG6" s="8">
        <v>13642</v>
      </c>
      <c r="DH6" s="8">
        <v>13642</v>
      </c>
      <c r="DI6" s="7">
        <v>0</v>
      </c>
      <c r="DJ6" s="8">
        <v>1597</v>
      </c>
      <c r="DK6" s="7">
        <v>51</v>
      </c>
      <c r="DL6" s="7">
        <v>28</v>
      </c>
      <c r="DM6" s="7">
        <v>0</v>
      </c>
      <c r="DN6" s="7">
        <v>79</v>
      </c>
      <c r="DO6" s="7">
        <v>29</v>
      </c>
      <c r="DP6" s="8">
        <v>4164</v>
      </c>
      <c r="DQ6" s="8">
        <v>159101</v>
      </c>
      <c r="DR6" s="7">
        <v>249</v>
      </c>
      <c r="DS6" s="7"/>
      <c r="DT6" s="7">
        <v>1</v>
      </c>
      <c r="DU6" s="7">
        <v>0</v>
      </c>
      <c r="DV6" s="7">
        <v>250</v>
      </c>
      <c r="DW6" s="53">
        <v>7332</v>
      </c>
      <c r="DX6" s="8">
        <v>390518</v>
      </c>
      <c r="DY6" s="6" t="s">
        <v>922</v>
      </c>
      <c r="DZ6" s="25">
        <f>DX6/Z6</f>
        <v>7.9559539574208005</v>
      </c>
      <c r="EA6" s="8">
        <v>32242</v>
      </c>
      <c r="EB6" s="6" t="s">
        <v>923</v>
      </c>
      <c r="EC6" s="25">
        <f>EA6/Z6</f>
        <v>0.6568605480289295</v>
      </c>
      <c r="ED6" s="8">
        <v>142944</v>
      </c>
      <c r="EE6" s="25">
        <f t="shared" si="9"/>
        <v>2.912172761536111</v>
      </c>
      <c r="EF6" s="6" t="s">
        <v>923</v>
      </c>
      <c r="EG6" s="53">
        <v>1141</v>
      </c>
      <c r="EH6" s="8">
        <v>34918</v>
      </c>
      <c r="EI6" s="7">
        <v>110</v>
      </c>
      <c r="EJ6" s="8">
        <v>2667</v>
      </c>
      <c r="EK6" s="8">
        <v>1251</v>
      </c>
      <c r="EL6" s="8">
        <v>37585</v>
      </c>
      <c r="EM6" s="53">
        <v>332053</v>
      </c>
      <c r="EN6" s="8">
        <v>481592</v>
      </c>
      <c r="EO6" s="8">
        <v>813645</v>
      </c>
      <c r="EP6" s="25">
        <f t="shared" si="10"/>
        <v>16.57624528878476</v>
      </c>
      <c r="EQ6" s="25">
        <f t="shared" si="11"/>
        <v>5.114015625294624</v>
      </c>
      <c r="ER6" s="7">
        <v>4</v>
      </c>
      <c r="ES6" s="53">
        <v>1357</v>
      </c>
      <c r="ET6" s="7">
        <v>439</v>
      </c>
      <c r="EU6" s="25">
        <f t="shared" si="12"/>
        <v>3.091116173120729</v>
      </c>
      <c r="EV6" s="25">
        <f t="shared" si="13"/>
        <v>0.5395473455868346</v>
      </c>
      <c r="EW6" s="58">
        <v>43</v>
      </c>
      <c r="EX6" s="6" t="s">
        <v>175</v>
      </c>
      <c r="EY6" s="6" t="s">
        <v>185</v>
      </c>
      <c r="EZ6" s="6" t="s">
        <v>193</v>
      </c>
      <c r="FA6" s="6" t="s">
        <v>193</v>
      </c>
      <c r="FB6" s="6" t="s">
        <v>193</v>
      </c>
      <c r="FC6" s="6" t="s">
        <v>193</v>
      </c>
      <c r="FD6" s="6" t="s">
        <v>193</v>
      </c>
      <c r="FE6" s="6" t="s">
        <v>193</v>
      </c>
      <c r="FF6" s="6" t="s">
        <v>193</v>
      </c>
      <c r="FG6" s="6" t="s">
        <v>193</v>
      </c>
      <c r="FH6" s="6" t="s">
        <v>193</v>
      </c>
      <c r="FI6" s="6" t="s">
        <v>193</v>
      </c>
      <c r="FJ6" s="6" t="s">
        <v>193</v>
      </c>
      <c r="FK6" s="6" t="s">
        <v>193</v>
      </c>
      <c r="FL6" s="6" t="s">
        <v>193</v>
      </c>
      <c r="FM6" s="6" t="s">
        <v>193</v>
      </c>
      <c r="FN6" s="6" t="s">
        <v>193</v>
      </c>
      <c r="FO6" s="6" t="s">
        <v>193</v>
      </c>
      <c r="FP6" s="6" t="s">
        <v>193</v>
      </c>
      <c r="FQ6" s="6" t="s">
        <v>193</v>
      </c>
      <c r="FR6" s="6" t="s">
        <v>193</v>
      </c>
      <c r="FS6" s="6" t="s">
        <v>193</v>
      </c>
      <c r="FT6" s="6" t="s">
        <v>193</v>
      </c>
      <c r="FU6" s="6" t="s">
        <v>193</v>
      </c>
      <c r="FV6" s="6" t="s">
        <v>193</v>
      </c>
      <c r="FW6" s="6" t="s">
        <v>193</v>
      </c>
      <c r="FX6" s="6" t="s">
        <v>193</v>
      </c>
      <c r="FY6" s="6" t="s">
        <v>193</v>
      </c>
      <c r="FZ6" s="6" t="s">
        <v>193</v>
      </c>
      <c r="GA6" s="6" t="s">
        <v>193</v>
      </c>
      <c r="GB6" s="6" t="s">
        <v>193</v>
      </c>
      <c r="GC6" s="6" t="s">
        <v>193</v>
      </c>
      <c r="GD6" s="6" t="s">
        <v>193</v>
      </c>
      <c r="GE6" s="6" t="s">
        <v>193</v>
      </c>
      <c r="GF6" s="6" t="s">
        <v>193</v>
      </c>
      <c r="GG6" s="6" t="s">
        <v>193</v>
      </c>
      <c r="GH6" s="6" t="s">
        <v>193</v>
      </c>
      <c r="GI6" s="6" t="s">
        <v>193</v>
      </c>
      <c r="GJ6" s="6" t="s">
        <v>193</v>
      </c>
      <c r="GK6" s="6" t="s">
        <v>193</v>
      </c>
      <c r="GL6" s="6" t="s">
        <v>193</v>
      </c>
      <c r="GM6" s="6" t="s">
        <v>193</v>
      </c>
      <c r="GN6" s="6" t="s">
        <v>193</v>
      </c>
      <c r="GO6" s="6" t="s">
        <v>193</v>
      </c>
      <c r="GP6" s="6" t="s">
        <v>193</v>
      </c>
      <c r="GQ6" s="6" t="s">
        <v>193</v>
      </c>
      <c r="GR6" s="6" t="s">
        <v>193</v>
      </c>
      <c r="GS6" s="6" t="s">
        <v>193</v>
      </c>
      <c r="GT6" s="6" t="s">
        <v>193</v>
      </c>
      <c r="GU6" s="6" t="s">
        <v>193</v>
      </c>
      <c r="GV6" s="6" t="s">
        <v>195</v>
      </c>
      <c r="GW6" s="6" t="s">
        <v>296</v>
      </c>
      <c r="GX6" s="6" t="s">
        <v>451</v>
      </c>
      <c r="GY6" s="6" t="s">
        <v>455</v>
      </c>
      <c r="GZ6" s="6" t="s">
        <v>492</v>
      </c>
      <c r="HA6" s="6" t="s">
        <v>498</v>
      </c>
      <c r="HB6" s="6" t="s">
        <v>501</v>
      </c>
      <c r="HC6" s="6" t="s">
        <v>505</v>
      </c>
      <c r="HD6" s="6" t="s">
        <v>515</v>
      </c>
      <c r="HE6" s="6" t="s">
        <v>515</v>
      </c>
    </row>
    <row r="7" spans="1:213" ht="12.75">
      <c r="A7" s="6" t="s">
        <v>699</v>
      </c>
      <c r="B7" s="6" t="s">
        <v>700</v>
      </c>
      <c r="C7" s="6" t="s">
        <v>696</v>
      </c>
      <c r="D7" s="6" t="s">
        <v>906</v>
      </c>
      <c r="E7" s="6" t="s">
        <v>700</v>
      </c>
      <c r="F7" s="6" t="s">
        <v>917</v>
      </c>
      <c r="G7" s="6" t="s">
        <v>922</v>
      </c>
      <c r="H7" s="7">
        <v>0.000611443</v>
      </c>
      <c r="I7" s="6" t="s">
        <v>939</v>
      </c>
      <c r="J7" s="6" t="s">
        <v>43</v>
      </c>
      <c r="K7" s="7">
        <v>83211</v>
      </c>
      <c r="L7" s="7">
        <v>1219</v>
      </c>
      <c r="M7" s="6" t="s">
        <v>939</v>
      </c>
      <c r="N7" s="6" t="s">
        <v>43</v>
      </c>
      <c r="O7" s="7">
        <v>83211</v>
      </c>
      <c r="P7" s="7">
        <v>1219</v>
      </c>
      <c r="Q7" s="6" t="s">
        <v>1111</v>
      </c>
      <c r="R7" s="6" t="s">
        <v>1152</v>
      </c>
      <c r="S7" s="6" t="s">
        <v>1258</v>
      </c>
      <c r="T7" s="6" t="s">
        <v>1319</v>
      </c>
      <c r="U7" s="6" t="s">
        <v>1422</v>
      </c>
      <c r="V7" s="6" t="s">
        <v>1513</v>
      </c>
      <c r="W7" s="6" t="s">
        <v>1513</v>
      </c>
      <c r="Y7" s="8">
        <v>7683</v>
      </c>
      <c r="Z7" s="53">
        <f t="shared" si="0"/>
        <v>6701</v>
      </c>
      <c r="AA7" s="8">
        <v>6701</v>
      </c>
      <c r="AB7" s="7">
        <v>0</v>
      </c>
      <c r="AC7" s="53">
        <v>6390</v>
      </c>
      <c r="AD7" s="6" t="s">
        <v>1643</v>
      </c>
      <c r="AE7" s="7">
        <v>0</v>
      </c>
      <c r="AF7" s="6" t="s">
        <v>932</v>
      </c>
      <c r="AG7" s="8">
        <f t="shared" si="1"/>
        <v>6390</v>
      </c>
      <c r="AH7" s="38">
        <f t="shared" si="2"/>
        <v>0.9535890165646919</v>
      </c>
      <c r="AI7" s="7">
        <v>923</v>
      </c>
      <c r="AJ7" s="9">
        <v>0</v>
      </c>
      <c r="AK7" s="9">
        <v>0</v>
      </c>
      <c r="AL7" s="58">
        <v>1</v>
      </c>
      <c r="AM7" s="7">
        <v>0</v>
      </c>
      <c r="AN7" s="7">
        <v>0</v>
      </c>
      <c r="AO7" s="7">
        <v>0</v>
      </c>
      <c r="AP7" s="7">
        <v>0</v>
      </c>
      <c r="AQ7" s="62">
        <v>0</v>
      </c>
      <c r="AR7" s="12">
        <v>1</v>
      </c>
      <c r="AS7" s="12">
        <v>1</v>
      </c>
      <c r="AT7" s="12">
        <v>7</v>
      </c>
      <c r="AU7" s="12">
        <v>8</v>
      </c>
      <c r="AV7" s="12">
        <f t="shared" si="3"/>
        <v>1.1938516639307566</v>
      </c>
      <c r="AW7" s="53">
        <v>39658</v>
      </c>
      <c r="AX7" s="7">
        <v>40</v>
      </c>
      <c r="AY7" s="10">
        <v>43147</v>
      </c>
      <c r="AZ7" s="10">
        <v>138194</v>
      </c>
      <c r="BA7" s="9">
        <v>0</v>
      </c>
      <c r="BB7" s="9">
        <v>0</v>
      </c>
      <c r="BC7" s="10">
        <v>181341</v>
      </c>
      <c r="BD7" s="53">
        <v>269004</v>
      </c>
      <c r="BE7" s="8">
        <v>48681</v>
      </c>
      <c r="BF7" s="8">
        <v>317685</v>
      </c>
      <c r="BG7" s="8">
        <v>26399</v>
      </c>
      <c r="BH7" s="8">
        <v>0</v>
      </c>
      <c r="BI7" s="8">
        <v>26399</v>
      </c>
      <c r="BJ7" s="8">
        <v>7500</v>
      </c>
      <c r="BK7" s="8">
        <v>7500</v>
      </c>
      <c r="BL7" s="8">
        <v>15000</v>
      </c>
      <c r="BM7" s="8">
        <v>0</v>
      </c>
      <c r="BN7" s="8">
        <v>0</v>
      </c>
      <c r="BO7" s="8">
        <v>0</v>
      </c>
      <c r="BP7" s="8">
        <v>16933</v>
      </c>
      <c r="BQ7" s="8">
        <v>0</v>
      </c>
      <c r="BR7" s="8">
        <v>16933</v>
      </c>
      <c r="BS7" s="8">
        <v>319836</v>
      </c>
      <c r="BT7" s="12">
        <f t="shared" si="4"/>
        <v>47.72959259811968</v>
      </c>
      <c r="BU7" s="8">
        <v>56181</v>
      </c>
      <c r="BV7" s="8">
        <v>376017</v>
      </c>
      <c r="BW7" s="53">
        <v>136869</v>
      </c>
      <c r="BX7" s="8">
        <v>32913</v>
      </c>
      <c r="BY7" s="8">
        <v>169782</v>
      </c>
      <c r="BZ7" s="12">
        <f t="shared" si="5"/>
        <v>25.336815400686465</v>
      </c>
      <c r="CA7" s="8">
        <v>45278</v>
      </c>
      <c r="CB7" s="8">
        <v>0</v>
      </c>
      <c r="CC7" s="8">
        <v>8181</v>
      </c>
      <c r="CD7" s="8">
        <v>53459</v>
      </c>
      <c r="CE7" s="12">
        <f t="shared" si="6"/>
        <v>7.97776451275929</v>
      </c>
      <c r="CF7" s="53">
        <v>0</v>
      </c>
      <c r="CG7" s="8">
        <v>63678</v>
      </c>
      <c r="CH7" s="8">
        <v>63678</v>
      </c>
      <c r="CI7" s="80">
        <f t="shared" si="14"/>
        <v>9.50276078197284</v>
      </c>
      <c r="CJ7" s="8">
        <v>286919</v>
      </c>
      <c r="CK7" s="12">
        <f t="shared" si="7"/>
        <v>42.817340695418594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9831</v>
      </c>
      <c r="CR7" s="10">
        <v>260608</v>
      </c>
      <c r="CS7" s="9">
        <v>0</v>
      </c>
      <c r="CT7" s="10">
        <v>37177</v>
      </c>
      <c r="CU7" s="10">
        <v>76270</v>
      </c>
      <c r="CV7" s="10">
        <v>1179</v>
      </c>
      <c r="CW7" s="6" t="s">
        <v>932</v>
      </c>
      <c r="CX7" s="9">
        <v>0</v>
      </c>
      <c r="CY7" s="10">
        <v>114626</v>
      </c>
      <c r="CZ7" s="74">
        <f t="shared" si="8"/>
        <v>0.2576732981683765</v>
      </c>
      <c r="DA7" s="8">
        <v>12408</v>
      </c>
      <c r="DB7" s="7">
        <v>150</v>
      </c>
      <c r="DC7" s="8">
        <v>43480</v>
      </c>
      <c r="DD7" s="8">
        <v>2139</v>
      </c>
      <c r="DE7" s="8">
        <v>2139</v>
      </c>
      <c r="DF7" s="7">
        <v>0</v>
      </c>
      <c r="DG7" s="8">
        <v>2454</v>
      </c>
      <c r="DH7" s="8">
        <v>2454</v>
      </c>
      <c r="DI7" s="7">
        <v>0</v>
      </c>
      <c r="DJ7" s="7">
        <v>30</v>
      </c>
      <c r="DK7" s="7">
        <v>51</v>
      </c>
      <c r="DL7" s="7">
        <v>0</v>
      </c>
      <c r="DM7" s="7">
        <v>0</v>
      </c>
      <c r="DN7" s="7">
        <v>51</v>
      </c>
      <c r="DO7" s="7">
        <v>0</v>
      </c>
      <c r="DP7" s="7">
        <v>0</v>
      </c>
      <c r="DQ7" s="8">
        <v>48154</v>
      </c>
      <c r="DR7" s="7">
        <v>121</v>
      </c>
      <c r="DS7" s="7"/>
      <c r="DT7" s="7">
        <v>0</v>
      </c>
      <c r="DU7" s="7">
        <v>0</v>
      </c>
      <c r="DV7" s="7">
        <v>121</v>
      </c>
      <c r="DW7" s="53">
        <v>2674</v>
      </c>
      <c r="DX7" s="8">
        <v>100807</v>
      </c>
      <c r="DY7" s="6" t="s">
        <v>922</v>
      </c>
      <c r="DZ7" s="25">
        <f>DX7/Z7</f>
        <v>15.043575585733473</v>
      </c>
      <c r="EA7" s="8">
        <v>7500</v>
      </c>
      <c r="EB7" s="6" t="s">
        <v>923</v>
      </c>
      <c r="EC7" s="25">
        <f>EA7/Z7</f>
        <v>1.1192359349350842</v>
      </c>
      <c r="ED7" s="8">
        <v>8294</v>
      </c>
      <c r="EE7" s="25">
        <f t="shared" si="9"/>
        <v>1.237725712580212</v>
      </c>
      <c r="EF7" s="6" t="s">
        <v>922</v>
      </c>
      <c r="EG7" s="58">
        <v>210</v>
      </c>
      <c r="EH7" s="8">
        <v>5864</v>
      </c>
      <c r="EI7" s="7">
        <v>12</v>
      </c>
      <c r="EJ7" s="7">
        <v>443</v>
      </c>
      <c r="EK7" s="7">
        <v>222</v>
      </c>
      <c r="EL7" s="8">
        <v>6307</v>
      </c>
      <c r="EM7" s="53">
        <v>51559</v>
      </c>
      <c r="EN7" s="8">
        <v>32064</v>
      </c>
      <c r="EO7" s="8">
        <v>83623</v>
      </c>
      <c r="EP7" s="25">
        <f t="shared" si="10"/>
        <v>12.479182211610208</v>
      </c>
      <c r="EQ7" s="25">
        <f t="shared" si="11"/>
        <v>1.736574324043693</v>
      </c>
      <c r="ER7" s="7">
        <v>4</v>
      </c>
      <c r="ES7" s="58">
        <v>14</v>
      </c>
      <c r="ET7" s="7">
        <v>56</v>
      </c>
      <c r="EU7" s="25">
        <f t="shared" si="12"/>
        <v>0.25</v>
      </c>
      <c r="EV7" s="25">
        <f t="shared" si="13"/>
        <v>0.6696722193654856</v>
      </c>
      <c r="EW7" s="58">
        <v>8</v>
      </c>
      <c r="EX7" s="6" t="s">
        <v>176</v>
      </c>
      <c r="EY7" s="6" t="s">
        <v>184</v>
      </c>
      <c r="EZ7" s="6" t="s">
        <v>193</v>
      </c>
      <c r="FA7" s="6" t="s">
        <v>193</v>
      </c>
      <c r="FB7" s="6" t="s">
        <v>193</v>
      </c>
      <c r="FC7" s="6" t="s">
        <v>193</v>
      </c>
      <c r="FD7" s="6" t="s">
        <v>193</v>
      </c>
      <c r="FE7" s="6" t="s">
        <v>193</v>
      </c>
      <c r="FF7" s="6" t="s">
        <v>193</v>
      </c>
      <c r="FG7" s="6" t="s">
        <v>193</v>
      </c>
      <c r="FH7" s="6" t="s">
        <v>193</v>
      </c>
      <c r="FI7" s="6" t="s">
        <v>193</v>
      </c>
      <c r="FJ7" s="6" t="s">
        <v>193</v>
      </c>
      <c r="FK7" s="6" t="s">
        <v>193</v>
      </c>
      <c r="FL7" s="6" t="s">
        <v>193</v>
      </c>
      <c r="FM7" s="6" t="s">
        <v>193</v>
      </c>
      <c r="FN7" s="6" t="s">
        <v>193</v>
      </c>
      <c r="FO7" s="6" t="s">
        <v>193</v>
      </c>
      <c r="FP7" s="6" t="s">
        <v>193</v>
      </c>
      <c r="FQ7" s="6" t="s">
        <v>193</v>
      </c>
      <c r="FR7" s="6" t="s">
        <v>193</v>
      </c>
      <c r="FS7" s="6" t="s">
        <v>193</v>
      </c>
      <c r="FT7" s="6" t="s">
        <v>193</v>
      </c>
      <c r="FU7" s="6" t="s">
        <v>193</v>
      </c>
      <c r="FV7" s="6" t="s">
        <v>193</v>
      </c>
      <c r="FW7" s="6" t="s">
        <v>193</v>
      </c>
      <c r="FX7" s="6" t="s">
        <v>193</v>
      </c>
      <c r="FY7" s="6" t="s">
        <v>193</v>
      </c>
      <c r="FZ7" s="6" t="s">
        <v>193</v>
      </c>
      <c r="GA7" s="6" t="s">
        <v>193</v>
      </c>
      <c r="GB7" s="6" t="s">
        <v>193</v>
      </c>
      <c r="GC7" s="6" t="s">
        <v>193</v>
      </c>
      <c r="GD7" s="6" t="s">
        <v>193</v>
      </c>
      <c r="GE7" s="6" t="s">
        <v>193</v>
      </c>
      <c r="GF7" s="6" t="s">
        <v>193</v>
      </c>
      <c r="GG7" s="6" t="s">
        <v>193</v>
      </c>
      <c r="GH7" s="6" t="s">
        <v>193</v>
      </c>
      <c r="GI7" s="6" t="s">
        <v>193</v>
      </c>
      <c r="GJ7" s="6" t="s">
        <v>193</v>
      </c>
      <c r="GK7" s="6" t="s">
        <v>193</v>
      </c>
      <c r="GL7" s="6" t="s">
        <v>193</v>
      </c>
      <c r="GM7" s="6" t="s">
        <v>193</v>
      </c>
      <c r="GN7" s="6" t="s">
        <v>193</v>
      </c>
      <c r="GO7" s="6" t="s">
        <v>193</v>
      </c>
      <c r="GP7" s="6" t="s">
        <v>193</v>
      </c>
      <c r="GQ7" s="6" t="s">
        <v>193</v>
      </c>
      <c r="GR7" s="6" t="s">
        <v>193</v>
      </c>
      <c r="GS7" s="6" t="s">
        <v>193</v>
      </c>
      <c r="GT7" s="6" t="s">
        <v>193</v>
      </c>
      <c r="GU7" s="6" t="s">
        <v>193</v>
      </c>
      <c r="GV7" s="6" t="s">
        <v>196</v>
      </c>
      <c r="GW7" s="6" t="s">
        <v>297</v>
      </c>
      <c r="GX7" s="6" t="s">
        <v>395</v>
      </c>
      <c r="GY7" s="6" t="s">
        <v>1469</v>
      </c>
      <c r="GZ7" s="6" t="s">
        <v>492</v>
      </c>
      <c r="HA7" s="6" t="s">
        <v>497</v>
      </c>
      <c r="HB7" s="6" t="s">
        <v>501</v>
      </c>
      <c r="HC7" s="6" t="s">
        <v>506</v>
      </c>
      <c r="HD7" s="6" t="s">
        <v>516</v>
      </c>
      <c r="HE7" s="6" t="s">
        <v>521</v>
      </c>
    </row>
    <row r="8" spans="1:213" ht="12.75">
      <c r="A8" s="6" t="s">
        <v>701</v>
      </c>
      <c r="B8" s="6" t="s">
        <v>702</v>
      </c>
      <c r="C8" s="6" t="s">
        <v>696</v>
      </c>
      <c r="D8" s="6" t="s">
        <v>906</v>
      </c>
      <c r="E8" s="6" t="s">
        <v>702</v>
      </c>
      <c r="F8" s="6" t="s">
        <v>918</v>
      </c>
      <c r="G8" s="6" t="s">
        <v>922</v>
      </c>
      <c r="H8" s="7">
        <v>0.0003</v>
      </c>
      <c r="I8" s="6" t="s">
        <v>940</v>
      </c>
      <c r="J8" s="6" t="s">
        <v>44</v>
      </c>
      <c r="K8" s="7">
        <v>83655</v>
      </c>
      <c r="L8" s="6" t="s">
        <v>146</v>
      </c>
      <c r="M8" s="6" t="s">
        <v>1044</v>
      </c>
      <c r="N8" s="6" t="s">
        <v>44</v>
      </c>
      <c r="O8" s="7">
        <v>83655</v>
      </c>
      <c r="P8" s="6" t="s">
        <v>146</v>
      </c>
      <c r="Q8" s="6" t="s">
        <v>116</v>
      </c>
      <c r="R8" s="6" t="s">
        <v>1153</v>
      </c>
      <c r="S8" s="6" t="s">
        <v>1259</v>
      </c>
      <c r="T8" s="6" t="s">
        <v>1320</v>
      </c>
      <c r="U8" s="6" t="s">
        <v>1423</v>
      </c>
      <c r="V8" s="6" t="s">
        <v>1514</v>
      </c>
      <c r="W8" s="6" t="s">
        <v>1514</v>
      </c>
      <c r="Y8" s="8">
        <v>22966</v>
      </c>
      <c r="Z8" s="53">
        <f t="shared" si="0"/>
        <v>1448</v>
      </c>
      <c r="AA8" s="8">
        <v>1448</v>
      </c>
      <c r="AB8" s="7">
        <v>0</v>
      </c>
      <c r="AC8" s="58">
        <v>373</v>
      </c>
      <c r="AD8" s="6" t="s">
        <v>1644</v>
      </c>
      <c r="AE8" s="7">
        <v>0</v>
      </c>
      <c r="AF8" s="6" t="s">
        <v>932</v>
      </c>
      <c r="AG8" s="8">
        <f t="shared" si="1"/>
        <v>373</v>
      </c>
      <c r="AH8" s="38">
        <f t="shared" si="2"/>
        <v>0.2575966850828729</v>
      </c>
      <c r="AI8" s="7">
        <v>192</v>
      </c>
      <c r="AJ8" s="9">
        <v>0</v>
      </c>
      <c r="AK8" s="11">
        <v>15</v>
      </c>
      <c r="AL8" s="58">
        <v>1</v>
      </c>
      <c r="AM8" s="7">
        <v>0</v>
      </c>
      <c r="AN8" s="7">
        <v>0</v>
      </c>
      <c r="AO8" s="7">
        <v>0</v>
      </c>
      <c r="AP8" s="7">
        <v>0</v>
      </c>
      <c r="AQ8" s="62">
        <v>0</v>
      </c>
      <c r="AR8" s="12">
        <v>0.88</v>
      </c>
      <c r="AS8" s="12">
        <v>0.88</v>
      </c>
      <c r="AT8" s="12">
        <v>0.16</v>
      </c>
      <c r="AU8" s="12">
        <v>1.04</v>
      </c>
      <c r="AV8" s="12">
        <f t="shared" si="3"/>
        <v>0.7182320441988951</v>
      </c>
      <c r="AW8" s="53">
        <v>16016</v>
      </c>
      <c r="AX8" s="7">
        <v>28</v>
      </c>
      <c r="AY8" s="10">
        <v>8920</v>
      </c>
      <c r="AZ8" s="9">
        <v>0</v>
      </c>
      <c r="BA8" s="9">
        <v>0</v>
      </c>
      <c r="BB8" s="10">
        <v>12262</v>
      </c>
      <c r="BC8" s="10">
        <v>21182</v>
      </c>
      <c r="BD8" s="53">
        <v>10175</v>
      </c>
      <c r="BE8" s="8">
        <v>0</v>
      </c>
      <c r="BF8" s="8">
        <v>10175</v>
      </c>
      <c r="BG8" s="8">
        <v>15438</v>
      </c>
      <c r="BH8" s="8">
        <v>2500</v>
      </c>
      <c r="BI8" s="8">
        <v>17938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7430</v>
      </c>
      <c r="BQ8" s="8">
        <v>0</v>
      </c>
      <c r="BR8" s="8">
        <v>7430</v>
      </c>
      <c r="BS8" s="8">
        <v>33043</v>
      </c>
      <c r="BT8" s="12">
        <f t="shared" si="4"/>
        <v>22.819751381215468</v>
      </c>
      <c r="BU8" s="8">
        <v>2500</v>
      </c>
      <c r="BV8" s="8">
        <v>35543</v>
      </c>
      <c r="BW8" s="53">
        <v>16316</v>
      </c>
      <c r="BX8" s="8">
        <v>2535</v>
      </c>
      <c r="BY8" s="8">
        <v>18851</v>
      </c>
      <c r="BZ8" s="12">
        <f t="shared" si="5"/>
        <v>13.018646408839778</v>
      </c>
      <c r="CA8" s="8">
        <v>4631</v>
      </c>
      <c r="CB8" s="8">
        <v>0</v>
      </c>
      <c r="CC8" s="8">
        <v>2205</v>
      </c>
      <c r="CD8" s="8">
        <v>6836</v>
      </c>
      <c r="CE8" s="12">
        <f t="shared" si="6"/>
        <v>4.720994475138122</v>
      </c>
      <c r="CF8" s="53">
        <v>0</v>
      </c>
      <c r="CG8" s="8">
        <v>9195</v>
      </c>
      <c r="CH8" s="8">
        <v>9195</v>
      </c>
      <c r="CI8" s="80">
        <f t="shared" si="14"/>
        <v>6.350138121546961</v>
      </c>
      <c r="CJ8" s="8">
        <v>34882</v>
      </c>
      <c r="CK8" s="12">
        <f t="shared" si="7"/>
        <v>24.08977900552486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72</v>
      </c>
      <c r="CR8" s="10">
        <v>21771</v>
      </c>
      <c r="CS8" s="9">
        <v>0</v>
      </c>
      <c r="CT8" s="10">
        <v>912</v>
      </c>
      <c r="CU8" s="9">
        <v>0</v>
      </c>
      <c r="CV8" s="9">
        <v>0</v>
      </c>
      <c r="CW8" s="6" t="s">
        <v>619</v>
      </c>
      <c r="CX8" s="10">
        <v>20742</v>
      </c>
      <c r="CY8" s="10">
        <v>21654</v>
      </c>
      <c r="CZ8" s="74">
        <f t="shared" si="8"/>
        <v>0.07542819499341238</v>
      </c>
      <c r="DA8" s="7">
        <v>687</v>
      </c>
      <c r="DB8" s="7">
        <v>205</v>
      </c>
      <c r="DC8" s="8">
        <v>8232</v>
      </c>
      <c r="DD8" s="7">
        <v>190</v>
      </c>
      <c r="DE8" s="7">
        <v>190</v>
      </c>
      <c r="DF8" s="7">
        <v>0</v>
      </c>
      <c r="DG8" s="7">
        <v>635</v>
      </c>
      <c r="DH8" s="7">
        <v>635</v>
      </c>
      <c r="DI8" s="7">
        <v>0</v>
      </c>
      <c r="DJ8" s="7">
        <v>0</v>
      </c>
      <c r="DK8" s="7">
        <v>51</v>
      </c>
      <c r="DL8" s="7">
        <v>0</v>
      </c>
      <c r="DM8" s="7">
        <v>0</v>
      </c>
      <c r="DN8" s="7">
        <v>51</v>
      </c>
      <c r="DO8" s="7">
        <v>0</v>
      </c>
      <c r="DP8" s="7">
        <v>0</v>
      </c>
      <c r="DQ8" s="8">
        <v>9108</v>
      </c>
      <c r="DR8" s="7">
        <v>0</v>
      </c>
      <c r="DS8" s="7"/>
      <c r="DT8" s="7">
        <v>0</v>
      </c>
      <c r="DU8" s="7">
        <v>0</v>
      </c>
      <c r="DV8" s="7">
        <v>0</v>
      </c>
      <c r="DW8" s="53">
        <v>1456</v>
      </c>
      <c r="DX8" s="46" t="s">
        <v>1256</v>
      </c>
      <c r="DY8" s="6" t="s">
        <v>922</v>
      </c>
      <c r="EA8" s="46" t="s">
        <v>1256</v>
      </c>
      <c r="EB8" s="6" t="s">
        <v>922</v>
      </c>
      <c r="ED8" s="8">
        <v>2566</v>
      </c>
      <c r="EE8" s="25">
        <f t="shared" si="9"/>
        <v>1.772099447513812</v>
      </c>
      <c r="EF8" s="6" t="s">
        <v>923</v>
      </c>
      <c r="EG8" s="58">
        <v>68</v>
      </c>
      <c r="EH8" s="8">
        <v>1900</v>
      </c>
      <c r="EI8" s="7">
        <v>0</v>
      </c>
      <c r="EJ8" s="7">
        <v>0</v>
      </c>
      <c r="EK8" s="7">
        <v>68</v>
      </c>
      <c r="EL8" s="8">
        <v>1900</v>
      </c>
      <c r="EM8" s="53">
        <v>3709</v>
      </c>
      <c r="EN8" s="8">
        <v>3597</v>
      </c>
      <c r="EO8" s="8">
        <v>7306</v>
      </c>
      <c r="EP8" s="25">
        <f t="shared" si="10"/>
        <v>5.045580110497237</v>
      </c>
      <c r="EQ8" s="25">
        <f t="shared" si="11"/>
        <v>0.8021519543258674</v>
      </c>
      <c r="ER8" s="7">
        <v>3</v>
      </c>
      <c r="ES8" s="58">
        <v>22</v>
      </c>
      <c r="ET8" s="7">
        <v>140</v>
      </c>
      <c r="EU8" s="25">
        <f t="shared" si="12"/>
        <v>0.15714285714285714</v>
      </c>
      <c r="EV8" s="25">
        <f t="shared" si="13"/>
        <v>19.162332329592115</v>
      </c>
      <c r="EW8" s="58">
        <v>2</v>
      </c>
      <c r="EX8" s="6" t="s">
        <v>176</v>
      </c>
      <c r="EY8" s="6" t="s">
        <v>181</v>
      </c>
      <c r="EZ8" s="6" t="s">
        <v>193</v>
      </c>
      <c r="FA8" s="6" t="s">
        <v>193</v>
      </c>
      <c r="FB8" s="6" t="s">
        <v>193</v>
      </c>
      <c r="FC8" s="6" t="s">
        <v>193</v>
      </c>
      <c r="FD8" s="6" t="s">
        <v>193</v>
      </c>
      <c r="FE8" s="6" t="s">
        <v>193</v>
      </c>
      <c r="FF8" s="6" t="s">
        <v>193</v>
      </c>
      <c r="FG8" s="6" t="s">
        <v>193</v>
      </c>
      <c r="FH8" s="6" t="s">
        <v>193</v>
      </c>
      <c r="FI8" s="6" t="s">
        <v>193</v>
      </c>
      <c r="FJ8" s="6" t="s">
        <v>193</v>
      </c>
      <c r="FK8" s="6" t="s">
        <v>193</v>
      </c>
      <c r="FL8" s="6" t="s">
        <v>193</v>
      </c>
      <c r="FM8" s="6" t="s">
        <v>193</v>
      </c>
      <c r="FN8" s="6" t="s">
        <v>193</v>
      </c>
      <c r="FO8" s="6" t="s">
        <v>193</v>
      </c>
      <c r="FP8" s="6" t="s">
        <v>193</v>
      </c>
      <c r="FQ8" s="6" t="s">
        <v>193</v>
      </c>
      <c r="FR8" s="6" t="s">
        <v>193</v>
      </c>
      <c r="FS8" s="6" t="s">
        <v>193</v>
      </c>
      <c r="FT8" s="6" t="s">
        <v>193</v>
      </c>
      <c r="FU8" s="6" t="s">
        <v>193</v>
      </c>
      <c r="FV8" s="6" t="s">
        <v>193</v>
      </c>
      <c r="FW8" s="6" t="s">
        <v>193</v>
      </c>
      <c r="FX8" s="6" t="s">
        <v>193</v>
      </c>
      <c r="FY8" s="6" t="s">
        <v>193</v>
      </c>
      <c r="FZ8" s="6" t="s">
        <v>193</v>
      </c>
      <c r="GA8" s="6" t="s">
        <v>193</v>
      </c>
      <c r="GB8" s="6" t="s">
        <v>193</v>
      </c>
      <c r="GC8" s="6" t="s">
        <v>193</v>
      </c>
      <c r="GD8" s="6" t="s">
        <v>193</v>
      </c>
      <c r="GE8" s="6" t="s">
        <v>193</v>
      </c>
      <c r="GF8" s="6" t="s">
        <v>193</v>
      </c>
      <c r="GG8" s="6" t="s">
        <v>193</v>
      </c>
      <c r="GH8" s="6" t="s">
        <v>193</v>
      </c>
      <c r="GI8" s="6" t="s">
        <v>193</v>
      </c>
      <c r="GJ8" s="6" t="s">
        <v>193</v>
      </c>
      <c r="GK8" s="6" t="s">
        <v>193</v>
      </c>
      <c r="GL8" s="6" t="s">
        <v>193</v>
      </c>
      <c r="GM8" s="6" t="s">
        <v>193</v>
      </c>
      <c r="GN8" s="6" t="s">
        <v>193</v>
      </c>
      <c r="GO8" s="6" t="s">
        <v>193</v>
      </c>
      <c r="GP8" s="6" t="s">
        <v>193</v>
      </c>
      <c r="GQ8" s="6" t="s">
        <v>193</v>
      </c>
      <c r="GR8" s="6" t="s">
        <v>193</v>
      </c>
      <c r="GS8" s="6" t="s">
        <v>193</v>
      </c>
      <c r="GT8" s="6" t="s">
        <v>193</v>
      </c>
      <c r="GU8" s="6" t="s">
        <v>193</v>
      </c>
      <c r="GV8" s="6" t="s">
        <v>197</v>
      </c>
      <c r="GW8" s="6" t="s">
        <v>298</v>
      </c>
      <c r="GX8" s="6" t="s">
        <v>395</v>
      </c>
      <c r="GY8" s="6" t="s">
        <v>456</v>
      </c>
      <c r="GZ8" s="6" t="s">
        <v>493</v>
      </c>
      <c r="HA8" s="6" t="s">
        <v>497</v>
      </c>
      <c r="HB8" s="6" t="s">
        <v>501</v>
      </c>
      <c r="HC8" s="6" t="s">
        <v>507</v>
      </c>
      <c r="HD8" s="6" t="s">
        <v>514</v>
      </c>
      <c r="HE8" s="6" t="s">
        <v>514</v>
      </c>
    </row>
    <row r="9" spans="1:213" ht="12.75">
      <c r="A9" s="6" t="s">
        <v>703</v>
      </c>
      <c r="B9" s="6" t="s">
        <v>704</v>
      </c>
      <c r="C9" s="6" t="s">
        <v>696</v>
      </c>
      <c r="D9" s="6" t="s">
        <v>906</v>
      </c>
      <c r="E9" s="6" t="s">
        <v>704</v>
      </c>
      <c r="F9" s="6" t="s">
        <v>917</v>
      </c>
      <c r="G9" s="6" t="s">
        <v>922</v>
      </c>
      <c r="H9" s="7">
        <v>0.000306306</v>
      </c>
      <c r="I9" s="6" t="s">
        <v>941</v>
      </c>
      <c r="J9" s="6" t="s">
        <v>45</v>
      </c>
      <c r="K9" s="7">
        <v>83254</v>
      </c>
      <c r="L9" s="7">
        <v>1556</v>
      </c>
      <c r="M9" s="6" t="s">
        <v>941</v>
      </c>
      <c r="N9" s="6" t="s">
        <v>45</v>
      </c>
      <c r="O9" s="7">
        <v>83254</v>
      </c>
      <c r="P9" s="7">
        <v>1556</v>
      </c>
      <c r="Q9" s="6" t="s">
        <v>1112</v>
      </c>
      <c r="R9" s="6" t="s">
        <v>1154</v>
      </c>
      <c r="S9" s="6" t="s">
        <v>1154</v>
      </c>
      <c r="T9" s="6" t="s">
        <v>1321</v>
      </c>
      <c r="U9" s="6" t="s">
        <v>1424</v>
      </c>
      <c r="V9" s="6" t="s">
        <v>1515</v>
      </c>
      <c r="W9" s="6" t="s">
        <v>1515</v>
      </c>
      <c r="Y9" s="8">
        <v>5798</v>
      </c>
      <c r="Z9" s="53">
        <f t="shared" si="0"/>
        <v>5798</v>
      </c>
      <c r="AA9" s="8">
        <v>5798</v>
      </c>
      <c r="AB9" s="7">
        <v>0</v>
      </c>
      <c r="AC9" s="53">
        <v>3700</v>
      </c>
      <c r="AD9" s="6" t="s">
        <v>1641</v>
      </c>
      <c r="AE9" s="7">
        <v>0</v>
      </c>
      <c r="AF9" s="6" t="s">
        <v>932</v>
      </c>
      <c r="AG9" s="8">
        <f t="shared" si="1"/>
        <v>3700</v>
      </c>
      <c r="AH9" s="38">
        <f t="shared" si="2"/>
        <v>0.6381510865815798</v>
      </c>
      <c r="AI9" s="7">
        <v>1</v>
      </c>
      <c r="AJ9" s="10">
        <v>18</v>
      </c>
      <c r="AK9" s="6" t="s">
        <v>1256</v>
      </c>
      <c r="AL9" s="58">
        <v>1</v>
      </c>
      <c r="AM9" s="7">
        <v>1</v>
      </c>
      <c r="AN9" s="7">
        <v>0</v>
      </c>
      <c r="AO9" s="7">
        <v>0</v>
      </c>
      <c r="AP9" s="7">
        <v>0</v>
      </c>
      <c r="AQ9" s="62">
        <v>0</v>
      </c>
      <c r="AR9" s="12">
        <v>1</v>
      </c>
      <c r="AS9" s="12">
        <v>1</v>
      </c>
      <c r="AT9" s="12">
        <v>3.13</v>
      </c>
      <c r="AU9" s="12">
        <v>4.13</v>
      </c>
      <c r="AV9" s="12">
        <f t="shared" si="3"/>
        <v>0.7123145912383579</v>
      </c>
      <c r="AW9" s="53">
        <v>36400</v>
      </c>
      <c r="AX9" s="7">
        <v>40</v>
      </c>
      <c r="AY9" s="10">
        <v>37599</v>
      </c>
      <c r="AZ9" s="10">
        <v>40000</v>
      </c>
      <c r="BA9" s="10">
        <v>30000</v>
      </c>
      <c r="BB9" s="9">
        <v>0</v>
      </c>
      <c r="BC9" s="10">
        <v>107599</v>
      </c>
      <c r="BD9" s="53">
        <v>227251</v>
      </c>
      <c r="BE9" s="8">
        <v>0</v>
      </c>
      <c r="BF9" s="8">
        <v>227251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3007</v>
      </c>
      <c r="BQ9" s="8">
        <v>0</v>
      </c>
      <c r="BR9" s="8">
        <v>3007</v>
      </c>
      <c r="BS9" s="8">
        <v>230258</v>
      </c>
      <c r="BT9" s="12">
        <f t="shared" si="4"/>
        <v>39.71334943083822</v>
      </c>
      <c r="BU9" s="8">
        <v>0</v>
      </c>
      <c r="BV9" s="8">
        <v>230258</v>
      </c>
      <c r="BW9" s="53">
        <v>106918</v>
      </c>
      <c r="BX9" s="8">
        <v>29737</v>
      </c>
      <c r="BY9" s="8">
        <v>136655</v>
      </c>
      <c r="BZ9" s="12">
        <f t="shared" si="5"/>
        <v>23.569334253190757</v>
      </c>
      <c r="CA9" s="8">
        <v>33105</v>
      </c>
      <c r="CB9" s="8">
        <v>4559</v>
      </c>
      <c r="CC9" s="8">
        <v>128</v>
      </c>
      <c r="CD9" s="8">
        <v>37792</v>
      </c>
      <c r="CE9" s="12">
        <f t="shared" si="6"/>
        <v>6.5181096929975855</v>
      </c>
      <c r="CF9" s="53">
        <v>0</v>
      </c>
      <c r="CG9" s="8">
        <v>41885</v>
      </c>
      <c r="CH9" s="8">
        <v>41885</v>
      </c>
      <c r="CI9" s="80">
        <f t="shared" si="14"/>
        <v>7.224042773370128</v>
      </c>
      <c r="CJ9" s="8">
        <v>216332</v>
      </c>
      <c r="CK9" s="12">
        <f t="shared" si="7"/>
        <v>37.31148671955847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23159</v>
      </c>
      <c r="CR9" s="10">
        <v>98366</v>
      </c>
      <c r="CS9" s="9">
        <v>0</v>
      </c>
      <c r="CT9" s="10">
        <v>37599</v>
      </c>
      <c r="CU9" s="10">
        <v>40000</v>
      </c>
      <c r="CV9" s="10">
        <v>30000</v>
      </c>
      <c r="CW9" s="6" t="s">
        <v>932</v>
      </c>
      <c r="CX9" s="9">
        <v>0</v>
      </c>
      <c r="CY9" s="10">
        <v>107599</v>
      </c>
      <c r="CZ9" s="74">
        <f t="shared" si="8"/>
        <v>0.07060621025989258</v>
      </c>
      <c r="DA9" s="8">
        <v>4575</v>
      </c>
      <c r="DB9" s="8">
        <v>1665</v>
      </c>
      <c r="DC9" s="8">
        <v>59654</v>
      </c>
      <c r="DD9" s="8">
        <v>2142</v>
      </c>
      <c r="DE9" s="8">
        <v>2142</v>
      </c>
      <c r="DF9" s="7">
        <v>0</v>
      </c>
      <c r="DG9" s="8">
        <v>2526</v>
      </c>
      <c r="DH9" s="8">
        <v>2526</v>
      </c>
      <c r="DI9" s="7">
        <v>0</v>
      </c>
      <c r="DJ9" s="7">
        <v>0</v>
      </c>
      <c r="DK9" s="7">
        <v>51</v>
      </c>
      <c r="DL9" s="7">
        <v>1</v>
      </c>
      <c r="DM9" s="7">
        <v>0</v>
      </c>
      <c r="DN9" s="7">
        <v>52</v>
      </c>
      <c r="DO9" s="7">
        <v>0</v>
      </c>
      <c r="DP9" s="7">
        <v>422</v>
      </c>
      <c r="DQ9" s="8">
        <v>64796</v>
      </c>
      <c r="DR9" s="7">
        <v>57</v>
      </c>
      <c r="DS9" s="7"/>
      <c r="DT9" s="7">
        <v>0</v>
      </c>
      <c r="DU9" s="7">
        <v>0</v>
      </c>
      <c r="DV9" s="7">
        <v>57</v>
      </c>
      <c r="DW9" s="53">
        <v>2340</v>
      </c>
      <c r="DX9" s="8">
        <v>68765</v>
      </c>
      <c r="DY9" s="6" t="s">
        <v>923</v>
      </c>
      <c r="DZ9" s="25">
        <f aca="true" t="shared" si="15" ref="DZ9:DZ16">DX9/Z9</f>
        <v>11.860124180751983</v>
      </c>
      <c r="EA9" s="8">
        <v>2900</v>
      </c>
      <c r="EB9" s="6" t="s">
        <v>923</v>
      </c>
      <c r="EC9" s="25">
        <f>EA9/Z9</f>
        <v>0.5001724732666437</v>
      </c>
      <c r="ED9" s="8">
        <v>23465</v>
      </c>
      <c r="EE9" s="25">
        <f t="shared" si="9"/>
        <v>4.047085201793722</v>
      </c>
      <c r="EF9" s="6" t="s">
        <v>922</v>
      </c>
      <c r="EG9" s="58">
        <v>123</v>
      </c>
      <c r="EH9" s="8">
        <v>3421</v>
      </c>
      <c r="EI9" s="7">
        <v>2</v>
      </c>
      <c r="EJ9" s="7">
        <v>133</v>
      </c>
      <c r="EK9" s="7">
        <v>125</v>
      </c>
      <c r="EL9" s="8">
        <v>3554</v>
      </c>
      <c r="EM9" s="53">
        <v>43539</v>
      </c>
      <c r="EN9" s="8">
        <v>48377</v>
      </c>
      <c r="EO9" s="8">
        <v>91916</v>
      </c>
      <c r="EP9" s="25">
        <f t="shared" si="10"/>
        <v>15.853052776819593</v>
      </c>
      <c r="EQ9" s="25">
        <f t="shared" si="11"/>
        <v>1.4185443545897896</v>
      </c>
      <c r="ER9" s="7">
        <v>4</v>
      </c>
      <c r="ES9" s="58">
        <v>933</v>
      </c>
      <c r="ET9" s="7">
        <v>247</v>
      </c>
      <c r="EU9" s="25">
        <f t="shared" si="12"/>
        <v>3.777327935222672</v>
      </c>
      <c r="EV9" s="25">
        <f t="shared" si="13"/>
        <v>2.6872361721571867</v>
      </c>
      <c r="EW9" s="58">
        <v>10</v>
      </c>
      <c r="EX9" s="6" t="s">
        <v>176</v>
      </c>
      <c r="EY9" s="6" t="s">
        <v>184</v>
      </c>
      <c r="EZ9" s="6" t="s">
        <v>193</v>
      </c>
      <c r="FA9" s="6" t="s">
        <v>193</v>
      </c>
      <c r="FB9" s="6" t="s">
        <v>193</v>
      </c>
      <c r="FC9" s="6" t="s">
        <v>193</v>
      </c>
      <c r="FD9" s="6" t="s">
        <v>193</v>
      </c>
      <c r="FE9" s="6" t="s">
        <v>193</v>
      </c>
      <c r="FF9" s="6" t="s">
        <v>193</v>
      </c>
      <c r="FG9" s="6" t="s">
        <v>193</v>
      </c>
      <c r="FH9" s="6" t="s">
        <v>193</v>
      </c>
      <c r="FI9" s="6" t="s">
        <v>193</v>
      </c>
      <c r="FJ9" s="6" t="s">
        <v>193</v>
      </c>
      <c r="FK9" s="6" t="s">
        <v>193</v>
      </c>
      <c r="FL9" s="6" t="s">
        <v>193</v>
      </c>
      <c r="FM9" s="6" t="s">
        <v>193</v>
      </c>
      <c r="FN9" s="6" t="s">
        <v>193</v>
      </c>
      <c r="FO9" s="6" t="s">
        <v>193</v>
      </c>
      <c r="FP9" s="6" t="s">
        <v>193</v>
      </c>
      <c r="FQ9" s="6" t="s">
        <v>193</v>
      </c>
      <c r="FR9" s="6" t="s">
        <v>193</v>
      </c>
      <c r="FS9" s="6" t="s">
        <v>193</v>
      </c>
      <c r="FT9" s="6" t="s">
        <v>193</v>
      </c>
      <c r="FU9" s="6" t="s">
        <v>193</v>
      </c>
      <c r="FV9" s="6" t="s">
        <v>193</v>
      </c>
      <c r="FW9" s="6" t="s">
        <v>193</v>
      </c>
      <c r="FX9" s="6" t="s">
        <v>193</v>
      </c>
      <c r="FY9" s="6" t="s">
        <v>193</v>
      </c>
      <c r="FZ9" s="6" t="s">
        <v>193</v>
      </c>
      <c r="GA9" s="6" t="s">
        <v>193</v>
      </c>
      <c r="GB9" s="6" t="s">
        <v>193</v>
      </c>
      <c r="GC9" s="6" t="s">
        <v>193</v>
      </c>
      <c r="GD9" s="6" t="s">
        <v>193</v>
      </c>
      <c r="GE9" s="6" t="s">
        <v>193</v>
      </c>
      <c r="GF9" s="6" t="s">
        <v>193</v>
      </c>
      <c r="GG9" s="6" t="s">
        <v>193</v>
      </c>
      <c r="GH9" s="6" t="s">
        <v>193</v>
      </c>
      <c r="GI9" s="6" t="s">
        <v>193</v>
      </c>
      <c r="GJ9" s="6" t="s">
        <v>193</v>
      </c>
      <c r="GK9" s="6" t="s">
        <v>193</v>
      </c>
      <c r="GL9" s="6" t="s">
        <v>193</v>
      </c>
      <c r="GM9" s="6" t="s">
        <v>193</v>
      </c>
      <c r="GN9" s="6" t="s">
        <v>193</v>
      </c>
      <c r="GO9" s="6" t="s">
        <v>193</v>
      </c>
      <c r="GP9" s="6" t="s">
        <v>193</v>
      </c>
      <c r="GQ9" s="6" t="s">
        <v>193</v>
      </c>
      <c r="GR9" s="6" t="s">
        <v>193</v>
      </c>
      <c r="GS9" s="6" t="s">
        <v>193</v>
      </c>
      <c r="GT9" s="6" t="s">
        <v>193</v>
      </c>
      <c r="GU9" s="6" t="s">
        <v>193</v>
      </c>
      <c r="GV9" s="6" t="s">
        <v>198</v>
      </c>
      <c r="GW9" s="6" t="s">
        <v>299</v>
      </c>
      <c r="GX9" s="6" t="s">
        <v>451</v>
      </c>
      <c r="GY9" s="6" t="s">
        <v>454</v>
      </c>
      <c r="GZ9" s="6" t="s">
        <v>492</v>
      </c>
      <c r="HA9" s="6" t="s">
        <v>498</v>
      </c>
      <c r="HB9" s="6" t="s">
        <v>501</v>
      </c>
      <c r="HC9" s="6" t="s">
        <v>508</v>
      </c>
      <c r="HD9" s="6" t="s">
        <v>517</v>
      </c>
      <c r="HE9" s="6" t="s">
        <v>521</v>
      </c>
    </row>
    <row r="10" spans="1:213" ht="12.75">
      <c r="A10" s="6" t="s">
        <v>705</v>
      </c>
      <c r="B10" s="6" t="s">
        <v>706</v>
      </c>
      <c r="C10" s="6" t="s">
        <v>696</v>
      </c>
      <c r="D10" s="6" t="s">
        <v>906</v>
      </c>
      <c r="E10" s="6" t="s">
        <v>706</v>
      </c>
      <c r="F10" s="6" t="s">
        <v>918</v>
      </c>
      <c r="G10" s="6" t="s">
        <v>922</v>
      </c>
      <c r="H10" s="6" t="s">
        <v>926</v>
      </c>
      <c r="I10" s="6" t="s">
        <v>942</v>
      </c>
      <c r="J10" s="6" t="s">
        <v>46</v>
      </c>
      <c r="K10" s="7">
        <v>83313</v>
      </c>
      <c r="L10" s="6" t="s">
        <v>147</v>
      </c>
      <c r="M10" s="6" t="s">
        <v>1045</v>
      </c>
      <c r="N10" s="6" t="s">
        <v>46</v>
      </c>
      <c r="O10" s="7">
        <v>83313</v>
      </c>
      <c r="P10" s="6" t="s">
        <v>147</v>
      </c>
      <c r="Q10" s="6" t="s">
        <v>1113</v>
      </c>
      <c r="R10" s="6" t="s">
        <v>1155</v>
      </c>
      <c r="S10" s="6" t="s">
        <v>1260</v>
      </c>
      <c r="T10" s="6" t="s">
        <v>1322</v>
      </c>
      <c r="U10" s="6" t="s">
        <v>1425</v>
      </c>
      <c r="V10" s="6" t="s">
        <v>1516</v>
      </c>
      <c r="W10" s="6" t="s">
        <v>1516</v>
      </c>
      <c r="Y10" s="8">
        <v>21731</v>
      </c>
      <c r="Z10" s="53">
        <f t="shared" si="0"/>
        <v>2165</v>
      </c>
      <c r="AA10" s="8">
        <v>2165</v>
      </c>
      <c r="AB10" s="7">
        <v>0</v>
      </c>
      <c r="AC10" s="53">
        <v>1783</v>
      </c>
      <c r="AD10" s="6" t="s">
        <v>1256</v>
      </c>
      <c r="AE10" s="7">
        <v>0</v>
      </c>
      <c r="AF10" s="6" t="s">
        <v>932</v>
      </c>
      <c r="AG10" s="8">
        <f t="shared" si="1"/>
        <v>1783</v>
      </c>
      <c r="AH10" s="38">
        <f t="shared" si="2"/>
        <v>0.8235565819861432</v>
      </c>
      <c r="AI10" s="7">
        <v>37</v>
      </c>
      <c r="AJ10" s="11">
        <v>15</v>
      </c>
      <c r="AK10" s="11">
        <v>15</v>
      </c>
      <c r="AL10" s="58">
        <v>1</v>
      </c>
      <c r="AM10" s="7">
        <v>0</v>
      </c>
      <c r="AN10" s="7">
        <v>0</v>
      </c>
      <c r="AO10" s="7">
        <v>0</v>
      </c>
      <c r="AP10" s="7">
        <v>0</v>
      </c>
      <c r="AQ10" s="62">
        <v>0</v>
      </c>
      <c r="AR10" s="12">
        <v>1.13</v>
      </c>
      <c r="AS10" s="12">
        <v>1.13</v>
      </c>
      <c r="AT10" s="12">
        <v>0</v>
      </c>
      <c r="AU10" s="12">
        <v>1.13</v>
      </c>
      <c r="AV10" s="12">
        <f t="shared" si="3"/>
        <v>0.5219399538106235</v>
      </c>
      <c r="AW10" s="53">
        <v>18550</v>
      </c>
      <c r="AX10" s="7">
        <v>30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53">
        <v>52645</v>
      </c>
      <c r="BE10" s="8">
        <v>0</v>
      </c>
      <c r="BF10" s="8">
        <v>52645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17071</v>
      </c>
      <c r="BQ10" s="8">
        <v>0</v>
      </c>
      <c r="BR10" s="8">
        <v>17071</v>
      </c>
      <c r="BS10" s="8">
        <v>69716</v>
      </c>
      <c r="BT10" s="12">
        <f t="shared" si="4"/>
        <v>32.2013856812933</v>
      </c>
      <c r="BU10" s="8">
        <v>0</v>
      </c>
      <c r="BV10" s="8">
        <v>69716</v>
      </c>
      <c r="BW10" s="53">
        <v>33587</v>
      </c>
      <c r="BX10" s="8">
        <v>8506</v>
      </c>
      <c r="BY10" s="8">
        <v>42093</v>
      </c>
      <c r="BZ10" s="12">
        <f t="shared" si="5"/>
        <v>19.442494226327945</v>
      </c>
      <c r="CA10" s="8">
        <v>4217</v>
      </c>
      <c r="CB10" s="8">
        <v>0</v>
      </c>
      <c r="CC10" s="8">
        <v>0</v>
      </c>
      <c r="CD10" s="8">
        <v>4217</v>
      </c>
      <c r="CE10" s="12">
        <f t="shared" si="6"/>
        <v>1.9478060046189376</v>
      </c>
      <c r="CF10" s="53">
        <v>0</v>
      </c>
      <c r="CG10" s="8">
        <v>0</v>
      </c>
      <c r="CH10" s="8">
        <v>0</v>
      </c>
      <c r="CI10" s="80">
        <f t="shared" si="14"/>
        <v>0</v>
      </c>
      <c r="CJ10" s="8">
        <v>46310</v>
      </c>
      <c r="CK10" s="12">
        <f t="shared" si="7"/>
        <v>21.39030023094688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10">
        <v>23406</v>
      </c>
      <c r="CS10" s="10">
        <v>16348</v>
      </c>
      <c r="CT10" s="9">
        <v>0</v>
      </c>
      <c r="CU10" s="9">
        <v>0</v>
      </c>
      <c r="CV10" s="9">
        <v>0</v>
      </c>
      <c r="CW10" s="6" t="s">
        <v>1256</v>
      </c>
      <c r="CX10" s="9">
        <v>0</v>
      </c>
      <c r="CY10" s="9">
        <v>0</v>
      </c>
      <c r="CZ10" s="74">
        <f t="shared" si="8"/>
        <v>0.12069587164232919</v>
      </c>
      <c r="DA10" s="8">
        <v>1339</v>
      </c>
      <c r="DB10" s="7">
        <v>162</v>
      </c>
      <c r="DC10" s="8">
        <v>10481</v>
      </c>
      <c r="DD10" s="7">
        <v>158</v>
      </c>
      <c r="DE10" s="7">
        <v>158</v>
      </c>
      <c r="DF10" s="7">
        <v>0</v>
      </c>
      <c r="DG10" s="7">
        <v>402</v>
      </c>
      <c r="DH10" s="7">
        <v>402</v>
      </c>
      <c r="DI10" s="7">
        <v>0</v>
      </c>
      <c r="DJ10" s="7">
        <v>2</v>
      </c>
      <c r="DK10" s="7">
        <v>51</v>
      </c>
      <c r="DL10" s="7">
        <v>0</v>
      </c>
      <c r="DM10" s="7">
        <v>0</v>
      </c>
      <c r="DN10" s="7">
        <v>51</v>
      </c>
      <c r="DO10" s="7">
        <v>0</v>
      </c>
      <c r="DP10" s="7">
        <v>0</v>
      </c>
      <c r="DQ10" s="8">
        <v>11094</v>
      </c>
      <c r="DR10" s="7">
        <v>23</v>
      </c>
      <c r="DS10" s="7"/>
      <c r="DT10" s="7">
        <v>0</v>
      </c>
      <c r="DU10" s="7">
        <v>0</v>
      </c>
      <c r="DV10" s="7">
        <v>23</v>
      </c>
      <c r="DW10" s="53">
        <v>2340</v>
      </c>
      <c r="DX10" s="8">
        <v>6000</v>
      </c>
      <c r="DY10" s="6" t="s">
        <v>923</v>
      </c>
      <c r="DZ10" s="25">
        <f t="shared" si="15"/>
        <v>2.771362586605081</v>
      </c>
      <c r="EA10" s="46" t="s">
        <v>1256</v>
      </c>
      <c r="EB10" s="6" t="s">
        <v>923</v>
      </c>
      <c r="ED10" s="8">
        <v>3200</v>
      </c>
      <c r="EE10" s="25">
        <f t="shared" si="9"/>
        <v>1.4780600461893765</v>
      </c>
      <c r="EF10" s="6" t="s">
        <v>923</v>
      </c>
      <c r="EG10" s="58">
        <v>123</v>
      </c>
      <c r="EH10" s="8">
        <v>3820</v>
      </c>
      <c r="EI10" s="7">
        <v>3</v>
      </c>
      <c r="EJ10" s="7">
        <v>40</v>
      </c>
      <c r="EK10" s="7">
        <v>126</v>
      </c>
      <c r="EL10" s="8">
        <v>3860</v>
      </c>
      <c r="EM10" s="53">
        <v>1283</v>
      </c>
      <c r="EN10" s="8">
        <v>3556</v>
      </c>
      <c r="EO10" s="8">
        <v>4839</v>
      </c>
      <c r="EP10" s="25">
        <f t="shared" si="10"/>
        <v>2.235103926096998</v>
      </c>
      <c r="EQ10" s="25">
        <f t="shared" si="11"/>
        <v>0.4361817198485668</v>
      </c>
      <c r="ER10" s="7">
        <v>2</v>
      </c>
      <c r="ES10" s="58">
        <v>5</v>
      </c>
      <c r="ET10" s="7">
        <v>418</v>
      </c>
      <c r="EU10" s="25">
        <f t="shared" si="12"/>
        <v>0.011961722488038277</v>
      </c>
      <c r="EV10" s="25">
        <f t="shared" si="13"/>
        <v>86.38148377764</v>
      </c>
      <c r="EW10" s="58">
        <v>2</v>
      </c>
      <c r="EX10" s="6" t="s">
        <v>176</v>
      </c>
      <c r="EY10" s="6" t="s">
        <v>186</v>
      </c>
      <c r="EZ10" s="6" t="s">
        <v>193</v>
      </c>
      <c r="FA10" s="6" t="s">
        <v>193</v>
      </c>
      <c r="FB10" s="6" t="s">
        <v>193</v>
      </c>
      <c r="FC10" s="6" t="s">
        <v>193</v>
      </c>
      <c r="FD10" s="6" t="s">
        <v>193</v>
      </c>
      <c r="FE10" s="6" t="s">
        <v>193</v>
      </c>
      <c r="FF10" s="6" t="s">
        <v>193</v>
      </c>
      <c r="FG10" s="6" t="s">
        <v>193</v>
      </c>
      <c r="FH10" s="6" t="s">
        <v>193</v>
      </c>
      <c r="FI10" s="6" t="s">
        <v>193</v>
      </c>
      <c r="FJ10" s="6" t="s">
        <v>193</v>
      </c>
      <c r="FK10" s="6" t="s">
        <v>193</v>
      </c>
      <c r="FL10" s="6" t="s">
        <v>193</v>
      </c>
      <c r="FM10" s="6" t="s">
        <v>193</v>
      </c>
      <c r="FN10" s="6" t="s">
        <v>193</v>
      </c>
      <c r="FO10" s="6" t="s">
        <v>193</v>
      </c>
      <c r="FP10" s="6" t="s">
        <v>193</v>
      </c>
      <c r="FQ10" s="6" t="s">
        <v>193</v>
      </c>
      <c r="FR10" s="6" t="s">
        <v>193</v>
      </c>
      <c r="FS10" s="6" t="s">
        <v>193</v>
      </c>
      <c r="FT10" s="6" t="s">
        <v>193</v>
      </c>
      <c r="FU10" s="6" t="s">
        <v>193</v>
      </c>
      <c r="FV10" s="6" t="s">
        <v>193</v>
      </c>
      <c r="FW10" s="6" t="s">
        <v>193</v>
      </c>
      <c r="FX10" s="6" t="s">
        <v>193</v>
      </c>
      <c r="FY10" s="6" t="s">
        <v>193</v>
      </c>
      <c r="FZ10" s="6" t="s">
        <v>193</v>
      </c>
      <c r="GA10" s="6" t="s">
        <v>193</v>
      </c>
      <c r="GB10" s="6" t="s">
        <v>193</v>
      </c>
      <c r="GC10" s="6" t="s">
        <v>193</v>
      </c>
      <c r="GD10" s="6" t="s">
        <v>193</v>
      </c>
      <c r="GE10" s="6" t="s">
        <v>193</v>
      </c>
      <c r="GF10" s="6" t="s">
        <v>193</v>
      </c>
      <c r="GG10" s="6" t="s">
        <v>193</v>
      </c>
      <c r="GH10" s="6" t="s">
        <v>193</v>
      </c>
      <c r="GI10" s="6" t="s">
        <v>193</v>
      </c>
      <c r="GJ10" s="6" t="s">
        <v>193</v>
      </c>
      <c r="GK10" s="6" t="s">
        <v>193</v>
      </c>
      <c r="GL10" s="6" t="s">
        <v>193</v>
      </c>
      <c r="GM10" s="6" t="s">
        <v>193</v>
      </c>
      <c r="GN10" s="6" t="s">
        <v>193</v>
      </c>
      <c r="GO10" s="6" t="s">
        <v>193</v>
      </c>
      <c r="GP10" s="6" t="s">
        <v>193</v>
      </c>
      <c r="GQ10" s="6" t="s">
        <v>193</v>
      </c>
      <c r="GR10" s="6" t="s">
        <v>193</v>
      </c>
      <c r="GS10" s="6" t="s">
        <v>193</v>
      </c>
      <c r="GT10" s="6" t="s">
        <v>193</v>
      </c>
      <c r="GU10" s="6" t="s">
        <v>193</v>
      </c>
      <c r="GV10" s="6" t="s">
        <v>199</v>
      </c>
      <c r="GW10" s="6" t="s">
        <v>300</v>
      </c>
      <c r="GX10" s="6" t="s">
        <v>395</v>
      </c>
      <c r="GY10" s="6" t="s">
        <v>1256</v>
      </c>
      <c r="GZ10" s="6" t="s">
        <v>493</v>
      </c>
      <c r="HA10" s="6" t="s">
        <v>497</v>
      </c>
      <c r="HB10" s="6" t="s">
        <v>501</v>
      </c>
      <c r="HC10" s="6" t="s">
        <v>507</v>
      </c>
      <c r="HD10" s="6" t="s">
        <v>514</v>
      </c>
      <c r="HE10" s="6" t="s">
        <v>514</v>
      </c>
    </row>
    <row r="11" spans="1:213" ht="12.75">
      <c r="A11" s="6" t="s">
        <v>707</v>
      </c>
      <c r="B11" s="6" t="s">
        <v>708</v>
      </c>
      <c r="C11" s="6" t="s">
        <v>696</v>
      </c>
      <c r="D11" s="6" t="s">
        <v>906</v>
      </c>
      <c r="E11" s="6" t="s">
        <v>909</v>
      </c>
      <c r="F11" s="6" t="s">
        <v>917</v>
      </c>
      <c r="G11" s="6" t="s">
        <v>922</v>
      </c>
      <c r="H11" s="7">
        <v>0.000235809</v>
      </c>
      <c r="I11" s="6" t="s">
        <v>943</v>
      </c>
      <c r="J11" s="6" t="s">
        <v>47</v>
      </c>
      <c r="K11" s="7">
        <v>83870</v>
      </c>
      <c r="L11" s="7">
        <v>9725</v>
      </c>
      <c r="M11" s="6" t="s">
        <v>943</v>
      </c>
      <c r="N11" s="6" t="s">
        <v>47</v>
      </c>
      <c r="O11" s="7">
        <v>83870</v>
      </c>
      <c r="P11" s="7">
        <v>9725</v>
      </c>
      <c r="Q11" s="6" t="s">
        <v>1114</v>
      </c>
      <c r="R11" s="6" t="s">
        <v>1156</v>
      </c>
      <c r="S11" s="6" t="s">
        <v>1156</v>
      </c>
      <c r="T11" s="6" t="s">
        <v>1323</v>
      </c>
      <c r="U11" s="6" t="s">
        <v>1426</v>
      </c>
      <c r="V11" s="6" t="s">
        <v>1517</v>
      </c>
      <c r="W11" s="6" t="s">
        <v>1517</v>
      </c>
      <c r="Y11" s="8">
        <v>9352</v>
      </c>
      <c r="Z11" s="53">
        <f t="shared" si="0"/>
        <v>1393</v>
      </c>
      <c r="AA11" s="8">
        <v>5711</v>
      </c>
      <c r="AB11" s="8">
        <v>-4318</v>
      </c>
      <c r="AC11" s="58">
        <v>906</v>
      </c>
      <c r="AD11" s="6" t="s">
        <v>1642</v>
      </c>
      <c r="AE11" s="7">
        <v>0</v>
      </c>
      <c r="AF11" s="6" t="s">
        <v>1642</v>
      </c>
      <c r="AG11" s="8">
        <f t="shared" si="1"/>
        <v>906</v>
      </c>
      <c r="AH11" s="38">
        <f t="shared" si="2"/>
        <v>0.6503948312993539</v>
      </c>
      <c r="AI11" s="7">
        <v>0</v>
      </c>
      <c r="AJ11" s="9">
        <v>0</v>
      </c>
      <c r="AK11" s="9">
        <v>0</v>
      </c>
      <c r="AL11" s="58">
        <v>0</v>
      </c>
      <c r="AM11" s="7">
        <v>2</v>
      </c>
      <c r="AN11" s="7">
        <v>0</v>
      </c>
      <c r="AO11" s="7">
        <v>0</v>
      </c>
      <c r="AP11" s="7">
        <v>0</v>
      </c>
      <c r="AQ11" s="62">
        <v>0</v>
      </c>
      <c r="AR11" s="12">
        <v>1</v>
      </c>
      <c r="AS11" s="12">
        <v>1</v>
      </c>
      <c r="AT11" s="12">
        <v>0.5</v>
      </c>
      <c r="AU11" s="12">
        <v>1.5</v>
      </c>
      <c r="AV11" s="12">
        <f t="shared" si="3"/>
        <v>1.0768126346015794</v>
      </c>
      <c r="AW11" s="53">
        <v>7200</v>
      </c>
      <c r="AX11" s="7">
        <v>13</v>
      </c>
      <c r="AY11" s="10">
        <v>12699</v>
      </c>
      <c r="AZ11" s="10">
        <v>35301</v>
      </c>
      <c r="BA11" s="9">
        <v>0</v>
      </c>
      <c r="BB11" s="9">
        <v>0</v>
      </c>
      <c r="BC11" s="10">
        <v>48000</v>
      </c>
      <c r="BD11" s="53">
        <v>130177</v>
      </c>
      <c r="BE11" s="8">
        <v>0</v>
      </c>
      <c r="BF11" s="8">
        <v>130177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1917</v>
      </c>
      <c r="BQ11" s="8">
        <v>0</v>
      </c>
      <c r="BR11" s="8">
        <v>1917</v>
      </c>
      <c r="BS11" s="8">
        <v>132094</v>
      </c>
      <c r="BT11" s="12">
        <f t="shared" si="4"/>
        <v>94.82699210337401</v>
      </c>
      <c r="BU11" s="8">
        <v>0</v>
      </c>
      <c r="BV11" s="8">
        <v>132094</v>
      </c>
      <c r="BW11" s="53">
        <v>28408</v>
      </c>
      <c r="BX11" s="8">
        <v>6733</v>
      </c>
      <c r="BY11" s="8">
        <v>35141</v>
      </c>
      <c r="BZ11" s="12">
        <f t="shared" si="5"/>
        <v>25.226848528356065</v>
      </c>
      <c r="CA11" s="8">
        <v>6505</v>
      </c>
      <c r="CB11" s="8">
        <v>0</v>
      </c>
      <c r="CC11" s="8">
        <v>1225</v>
      </c>
      <c r="CD11" s="8">
        <v>7730</v>
      </c>
      <c r="CE11" s="12">
        <f t="shared" si="6"/>
        <v>5.549174443646805</v>
      </c>
      <c r="CF11" s="53">
        <v>37860</v>
      </c>
      <c r="CG11" s="8">
        <v>20283</v>
      </c>
      <c r="CH11" s="8">
        <v>58143</v>
      </c>
      <c r="CI11" s="80">
        <f t="shared" si="14"/>
        <v>41.739411342426415</v>
      </c>
      <c r="CJ11" s="8">
        <v>101014</v>
      </c>
      <c r="CK11" s="12">
        <f t="shared" si="7"/>
        <v>72.51543431442929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1621</v>
      </c>
      <c r="CR11" s="10">
        <v>77459</v>
      </c>
      <c r="CS11" s="9">
        <v>0</v>
      </c>
      <c r="CT11" s="10">
        <v>14963</v>
      </c>
      <c r="CU11" s="10">
        <v>56008</v>
      </c>
      <c r="CV11" s="9">
        <v>0</v>
      </c>
      <c r="CW11" s="6" t="s">
        <v>932</v>
      </c>
      <c r="CX11" s="9">
        <v>0</v>
      </c>
      <c r="CY11" s="10">
        <v>70971</v>
      </c>
      <c r="CZ11" s="74">
        <f t="shared" si="8"/>
        <v>0.057619985673352435</v>
      </c>
      <c r="DA11" s="8">
        <v>1287</v>
      </c>
      <c r="DB11" s="8">
        <v>7609</v>
      </c>
      <c r="DC11" s="8">
        <v>20317</v>
      </c>
      <c r="DD11" s="7">
        <v>338</v>
      </c>
      <c r="DE11" s="7">
        <v>338</v>
      </c>
      <c r="DF11" s="7">
        <v>0</v>
      </c>
      <c r="DG11" s="8">
        <v>1630</v>
      </c>
      <c r="DH11" s="8">
        <v>1630</v>
      </c>
      <c r="DI11" s="7">
        <v>0</v>
      </c>
      <c r="DJ11" s="7">
        <v>0</v>
      </c>
      <c r="DK11" s="7">
        <v>51</v>
      </c>
      <c r="DL11" s="7">
        <v>0</v>
      </c>
      <c r="DM11" s="7">
        <v>0</v>
      </c>
      <c r="DN11" s="7">
        <v>51</v>
      </c>
      <c r="DO11" s="7">
        <v>0</v>
      </c>
      <c r="DP11" s="7">
        <v>0</v>
      </c>
      <c r="DQ11" s="8">
        <v>22336</v>
      </c>
      <c r="DR11" s="7">
        <v>0</v>
      </c>
      <c r="DS11" s="7"/>
      <c r="DT11" s="7">
        <v>0</v>
      </c>
      <c r="DU11" s="7">
        <v>0</v>
      </c>
      <c r="DV11" s="7">
        <v>0</v>
      </c>
      <c r="DW11" s="53">
        <v>2182</v>
      </c>
      <c r="DX11" s="8">
        <v>7359</v>
      </c>
      <c r="DY11" s="6" t="s">
        <v>922</v>
      </c>
      <c r="DZ11" s="25">
        <f t="shared" si="15"/>
        <v>5.282842785355348</v>
      </c>
      <c r="EA11" s="7">
        <v>335</v>
      </c>
      <c r="EB11" s="6" t="s">
        <v>922</v>
      </c>
      <c r="EC11" s="25">
        <f>EA11/Z11</f>
        <v>0.2404881550610194</v>
      </c>
      <c r="ED11" s="8">
        <v>1373</v>
      </c>
      <c r="EE11" s="25">
        <f t="shared" si="9"/>
        <v>0.9856424982053122</v>
      </c>
      <c r="EF11" s="6" t="s">
        <v>922</v>
      </c>
      <c r="EG11" s="58">
        <v>4</v>
      </c>
      <c r="EH11" s="7">
        <v>156</v>
      </c>
      <c r="EI11" s="7">
        <v>2</v>
      </c>
      <c r="EJ11" s="7">
        <v>65</v>
      </c>
      <c r="EK11" s="7">
        <v>6</v>
      </c>
      <c r="EL11" s="7">
        <v>221</v>
      </c>
      <c r="EM11" s="53">
        <v>8597</v>
      </c>
      <c r="EN11" s="8">
        <v>2286</v>
      </c>
      <c r="EO11" s="8">
        <v>10883</v>
      </c>
      <c r="EP11" s="25">
        <f t="shared" si="10"/>
        <v>7.812634601579325</v>
      </c>
      <c r="EQ11" s="25">
        <f t="shared" si="11"/>
        <v>0.487240329512894</v>
      </c>
      <c r="ER11" s="7">
        <v>2</v>
      </c>
      <c r="ES11" s="58">
        <v>0</v>
      </c>
      <c r="ET11" s="7">
        <v>25</v>
      </c>
      <c r="EU11" s="25">
        <f t="shared" si="12"/>
        <v>0</v>
      </c>
      <c r="EV11" s="25">
        <f t="shared" si="13"/>
        <v>2.297160709363227</v>
      </c>
      <c r="EW11" s="58">
        <v>5</v>
      </c>
      <c r="EX11" s="6" t="s">
        <v>177</v>
      </c>
      <c r="EY11" s="6" t="s">
        <v>187</v>
      </c>
      <c r="EZ11" s="6" t="s">
        <v>193</v>
      </c>
      <c r="FA11" s="6" t="s">
        <v>193</v>
      </c>
      <c r="FB11" s="6" t="s">
        <v>193</v>
      </c>
      <c r="FC11" s="6" t="s">
        <v>193</v>
      </c>
      <c r="FD11" s="6" t="s">
        <v>193</v>
      </c>
      <c r="FE11" s="6" t="s">
        <v>193</v>
      </c>
      <c r="FF11" s="6" t="s">
        <v>193</v>
      </c>
      <c r="FG11" s="6" t="s">
        <v>193</v>
      </c>
      <c r="FH11" s="6" t="s">
        <v>193</v>
      </c>
      <c r="FI11" s="6" t="s">
        <v>193</v>
      </c>
      <c r="FJ11" s="6" t="s">
        <v>193</v>
      </c>
      <c r="FK11" s="6" t="s">
        <v>193</v>
      </c>
      <c r="FL11" s="6" t="s">
        <v>193</v>
      </c>
      <c r="FM11" s="6" t="s">
        <v>193</v>
      </c>
      <c r="FN11" s="6" t="s">
        <v>193</v>
      </c>
      <c r="FO11" s="6" t="s">
        <v>193</v>
      </c>
      <c r="FP11" s="6" t="s">
        <v>193</v>
      </c>
      <c r="FQ11" s="6" t="s">
        <v>193</v>
      </c>
      <c r="FR11" s="6" t="s">
        <v>193</v>
      </c>
      <c r="FS11" s="6" t="s">
        <v>193</v>
      </c>
      <c r="FT11" s="6" t="s">
        <v>193</v>
      </c>
      <c r="FU11" s="6" t="s">
        <v>193</v>
      </c>
      <c r="FV11" s="6" t="s">
        <v>193</v>
      </c>
      <c r="FW11" s="6" t="s">
        <v>193</v>
      </c>
      <c r="FX11" s="6" t="s">
        <v>193</v>
      </c>
      <c r="FY11" s="6" t="s">
        <v>193</v>
      </c>
      <c r="FZ11" s="6" t="s">
        <v>193</v>
      </c>
      <c r="GA11" s="6" t="s">
        <v>193</v>
      </c>
      <c r="GB11" s="6" t="s">
        <v>193</v>
      </c>
      <c r="GC11" s="6" t="s">
        <v>193</v>
      </c>
      <c r="GD11" s="6" t="s">
        <v>193</v>
      </c>
      <c r="GE11" s="6" t="s">
        <v>193</v>
      </c>
      <c r="GF11" s="6" t="s">
        <v>193</v>
      </c>
      <c r="GG11" s="6" t="s">
        <v>193</v>
      </c>
      <c r="GH11" s="6" t="s">
        <v>193</v>
      </c>
      <c r="GI11" s="6" t="s">
        <v>193</v>
      </c>
      <c r="GJ11" s="6" t="s">
        <v>193</v>
      </c>
      <c r="GK11" s="6" t="s">
        <v>193</v>
      </c>
      <c r="GL11" s="6" t="s">
        <v>193</v>
      </c>
      <c r="GM11" s="6" t="s">
        <v>193</v>
      </c>
      <c r="GN11" s="6" t="s">
        <v>193</v>
      </c>
      <c r="GO11" s="6" t="s">
        <v>193</v>
      </c>
      <c r="GP11" s="6" t="s">
        <v>193</v>
      </c>
      <c r="GQ11" s="6" t="s">
        <v>193</v>
      </c>
      <c r="GR11" s="6" t="s">
        <v>193</v>
      </c>
      <c r="GS11" s="6" t="s">
        <v>193</v>
      </c>
      <c r="GT11" s="6" t="s">
        <v>193</v>
      </c>
      <c r="GU11" s="6" t="s">
        <v>193</v>
      </c>
      <c r="GV11" s="6" t="s">
        <v>200</v>
      </c>
      <c r="GW11" s="6" t="s">
        <v>438</v>
      </c>
      <c r="GX11" s="6" t="s">
        <v>395</v>
      </c>
      <c r="GY11" s="6" t="s">
        <v>932</v>
      </c>
      <c r="GZ11" s="6" t="s">
        <v>492</v>
      </c>
      <c r="HA11" s="6" t="s">
        <v>498</v>
      </c>
      <c r="HB11" s="6" t="s">
        <v>501</v>
      </c>
      <c r="HC11" s="6" t="s">
        <v>505</v>
      </c>
      <c r="HD11" s="6" t="s">
        <v>514</v>
      </c>
      <c r="HE11" s="6" t="s">
        <v>514</v>
      </c>
    </row>
    <row r="12" spans="1:213" ht="12.75">
      <c r="A12" s="6" t="s">
        <v>709</v>
      </c>
      <c r="B12" s="6" t="s">
        <v>710</v>
      </c>
      <c r="C12" s="6" t="s">
        <v>696</v>
      </c>
      <c r="D12" s="6" t="s">
        <v>906</v>
      </c>
      <c r="E12" s="6" t="s">
        <v>710</v>
      </c>
      <c r="F12" s="6" t="s">
        <v>918</v>
      </c>
      <c r="G12" s="6" t="s">
        <v>922</v>
      </c>
      <c r="H12" s="7">
        <v>0.000717171</v>
      </c>
      <c r="I12" s="6" t="s">
        <v>944</v>
      </c>
      <c r="J12" s="6" t="s">
        <v>48</v>
      </c>
      <c r="K12" s="7">
        <v>83221</v>
      </c>
      <c r="L12" s="6" t="s">
        <v>148</v>
      </c>
      <c r="M12" s="6" t="s">
        <v>1046</v>
      </c>
      <c r="N12" s="6" t="s">
        <v>48</v>
      </c>
      <c r="O12" s="7">
        <v>83221</v>
      </c>
      <c r="P12" s="6" t="s">
        <v>148</v>
      </c>
      <c r="Q12" s="6" t="s">
        <v>1109</v>
      </c>
      <c r="R12" s="6" t="s">
        <v>1157</v>
      </c>
      <c r="S12" s="6" t="s">
        <v>1261</v>
      </c>
      <c r="T12" s="6" t="s">
        <v>1324</v>
      </c>
      <c r="U12" s="6" t="s">
        <v>1427</v>
      </c>
      <c r="V12" s="6" t="s">
        <v>1518</v>
      </c>
      <c r="W12" s="6" t="s">
        <v>1518</v>
      </c>
      <c r="Z12" s="53">
        <f t="shared" si="0"/>
        <v>21078</v>
      </c>
      <c r="AA12" s="8">
        <v>11012</v>
      </c>
      <c r="AB12" s="8">
        <v>10066</v>
      </c>
      <c r="AC12" s="53">
        <v>7282</v>
      </c>
      <c r="AD12" s="6" t="s">
        <v>1645</v>
      </c>
      <c r="AE12" s="8">
        <v>3578</v>
      </c>
      <c r="AF12" s="6" t="s">
        <v>1712</v>
      </c>
      <c r="AG12" s="8">
        <f t="shared" si="1"/>
        <v>10860</v>
      </c>
      <c r="AH12" s="38">
        <f t="shared" si="2"/>
        <v>0.5152291488756049</v>
      </c>
      <c r="AI12" s="7">
        <v>145</v>
      </c>
      <c r="AJ12" s="10">
        <v>15</v>
      </c>
      <c r="AK12" s="10">
        <v>30</v>
      </c>
      <c r="AL12" s="58">
        <v>1</v>
      </c>
      <c r="AM12" s="7">
        <v>0</v>
      </c>
      <c r="AN12" s="7">
        <v>0</v>
      </c>
      <c r="AO12" s="7">
        <v>0</v>
      </c>
      <c r="AP12" s="7">
        <v>0</v>
      </c>
      <c r="AQ12" s="62">
        <v>1</v>
      </c>
      <c r="AR12" s="12">
        <v>2</v>
      </c>
      <c r="AS12" s="12">
        <v>3</v>
      </c>
      <c r="AT12" s="12">
        <v>2.85</v>
      </c>
      <c r="AU12" s="12">
        <v>5.85</v>
      </c>
      <c r="AV12" s="12">
        <f t="shared" si="3"/>
        <v>0.27754056362083684</v>
      </c>
      <c r="AW12" s="53">
        <v>54100</v>
      </c>
      <c r="AX12" s="7">
        <v>40</v>
      </c>
      <c r="AY12" s="10">
        <v>90559</v>
      </c>
      <c r="AZ12" s="10">
        <v>57563</v>
      </c>
      <c r="BA12" s="9">
        <v>0</v>
      </c>
      <c r="BB12" s="9">
        <v>0</v>
      </c>
      <c r="BC12" s="10">
        <v>148122</v>
      </c>
      <c r="BD12" s="53">
        <v>174192</v>
      </c>
      <c r="BE12" s="8">
        <v>0</v>
      </c>
      <c r="BF12" s="8">
        <v>174192</v>
      </c>
      <c r="BG12" s="8">
        <v>9899</v>
      </c>
      <c r="BH12" s="8">
        <v>0</v>
      </c>
      <c r="BI12" s="8">
        <v>9899</v>
      </c>
      <c r="BJ12" s="8">
        <v>0</v>
      </c>
      <c r="BK12" s="8">
        <v>0</v>
      </c>
      <c r="BL12" s="8">
        <v>0</v>
      </c>
      <c r="BM12" s="8">
        <v>176123</v>
      </c>
      <c r="BN12" s="8">
        <v>0</v>
      </c>
      <c r="BO12" s="8">
        <v>176123</v>
      </c>
      <c r="BP12" s="8">
        <v>23016</v>
      </c>
      <c r="BQ12" s="8">
        <v>0</v>
      </c>
      <c r="BR12" s="8">
        <v>23016</v>
      </c>
      <c r="BS12" s="8">
        <v>383230</v>
      </c>
      <c r="BT12" s="12">
        <f t="shared" si="4"/>
        <v>18.181516272891166</v>
      </c>
      <c r="BU12" s="8">
        <v>0</v>
      </c>
      <c r="BV12" s="8">
        <v>383230</v>
      </c>
      <c r="BW12" s="53">
        <v>185869</v>
      </c>
      <c r="BX12" s="8">
        <v>56255</v>
      </c>
      <c r="BY12" s="8">
        <v>242124</v>
      </c>
      <c r="BZ12" s="12">
        <f t="shared" si="5"/>
        <v>11.487048107031027</v>
      </c>
      <c r="CA12" s="8">
        <v>44697</v>
      </c>
      <c r="CB12" s="8">
        <v>4484</v>
      </c>
      <c r="CC12" s="8">
        <v>24551</v>
      </c>
      <c r="CD12" s="8">
        <v>73732</v>
      </c>
      <c r="CE12" s="12">
        <f t="shared" si="6"/>
        <v>3.4980548439130845</v>
      </c>
      <c r="CF12" s="53">
        <v>0</v>
      </c>
      <c r="CG12" s="8">
        <v>62240</v>
      </c>
      <c r="CH12" s="8">
        <v>62240</v>
      </c>
      <c r="CI12" s="80">
        <f t="shared" si="14"/>
        <v>2.9528418256001516</v>
      </c>
      <c r="CJ12" s="8">
        <v>378096</v>
      </c>
      <c r="CK12" s="12">
        <f t="shared" si="7"/>
        <v>17.937944776544263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10">
        <v>153256</v>
      </c>
      <c r="CS12" s="9">
        <v>0</v>
      </c>
      <c r="CT12" s="10">
        <v>95693</v>
      </c>
      <c r="CU12" s="10">
        <v>59370</v>
      </c>
      <c r="CV12" s="9">
        <v>0</v>
      </c>
      <c r="CW12" s="6" t="s">
        <v>1256</v>
      </c>
      <c r="CX12" s="9">
        <v>0</v>
      </c>
      <c r="CY12" s="10">
        <v>155063</v>
      </c>
      <c r="CZ12" s="74">
        <f t="shared" si="8"/>
        <v>0.05531211963136846</v>
      </c>
      <c r="DA12" s="8">
        <v>3181</v>
      </c>
      <c r="DB12" s="8">
        <v>1066</v>
      </c>
      <c r="DC12" s="8">
        <v>52803</v>
      </c>
      <c r="DD12" s="8">
        <v>2104</v>
      </c>
      <c r="DE12" s="8">
        <v>2104</v>
      </c>
      <c r="DF12" s="7">
        <v>0</v>
      </c>
      <c r="DG12" s="8">
        <v>2545</v>
      </c>
      <c r="DH12" s="8">
        <v>2545</v>
      </c>
      <c r="DI12" s="7">
        <v>0</v>
      </c>
      <c r="DJ12" s="7">
        <v>0</v>
      </c>
      <c r="DK12" s="7">
        <v>51</v>
      </c>
      <c r="DL12" s="7">
        <v>4</v>
      </c>
      <c r="DM12" s="7">
        <v>0</v>
      </c>
      <c r="DN12" s="7">
        <v>55</v>
      </c>
      <c r="DO12" s="7">
        <v>0</v>
      </c>
      <c r="DP12" s="7">
        <v>3</v>
      </c>
      <c r="DQ12" s="8">
        <v>57510</v>
      </c>
      <c r="DR12" s="7">
        <v>122</v>
      </c>
      <c r="DS12" s="7"/>
      <c r="DT12" s="7">
        <v>0</v>
      </c>
      <c r="DU12" s="7">
        <v>0</v>
      </c>
      <c r="DV12" s="7">
        <v>122</v>
      </c>
      <c r="DW12" s="53">
        <v>2625</v>
      </c>
      <c r="DX12" s="8">
        <v>126026</v>
      </c>
      <c r="DY12" s="6" t="s">
        <v>922</v>
      </c>
      <c r="DZ12" s="25">
        <f t="shared" si="15"/>
        <v>5.979030268526426</v>
      </c>
      <c r="EA12" s="46" t="s">
        <v>1256</v>
      </c>
      <c r="EB12" s="6" t="s">
        <v>922</v>
      </c>
      <c r="ED12" s="8">
        <v>29100</v>
      </c>
      <c r="EE12" s="25">
        <f t="shared" si="9"/>
        <v>1.380586393395958</v>
      </c>
      <c r="EF12" s="6" t="s">
        <v>922</v>
      </c>
      <c r="EG12" s="58">
        <v>90</v>
      </c>
      <c r="EH12" s="8">
        <v>5435</v>
      </c>
      <c r="EI12" s="7">
        <v>9</v>
      </c>
      <c r="EJ12" s="7">
        <v>135</v>
      </c>
      <c r="EK12" s="7">
        <v>99</v>
      </c>
      <c r="EL12" s="8">
        <v>5570</v>
      </c>
      <c r="EM12" s="53">
        <v>95875</v>
      </c>
      <c r="EN12" s="8">
        <v>67867</v>
      </c>
      <c r="EO12" s="8">
        <v>163742</v>
      </c>
      <c r="EP12" s="25">
        <f t="shared" si="10"/>
        <v>7.768384097162919</v>
      </c>
      <c r="EQ12" s="25">
        <f t="shared" si="11"/>
        <v>2.847191792731699</v>
      </c>
      <c r="ER12" s="7">
        <v>2</v>
      </c>
      <c r="ES12" s="58">
        <v>3</v>
      </c>
      <c r="ET12" s="7">
        <v>309</v>
      </c>
      <c r="EU12" s="25">
        <f t="shared" si="12"/>
        <v>0.009708737864077669</v>
      </c>
      <c r="EV12" s="25">
        <f t="shared" si="13"/>
        <v>1.887115095699332</v>
      </c>
      <c r="EW12" s="58">
        <v>10</v>
      </c>
      <c r="EX12" s="6" t="s">
        <v>178</v>
      </c>
      <c r="EY12" s="6" t="s">
        <v>188</v>
      </c>
      <c r="EZ12" s="6" t="s">
        <v>193</v>
      </c>
      <c r="FA12" s="6" t="s">
        <v>193</v>
      </c>
      <c r="FB12" s="6" t="s">
        <v>193</v>
      </c>
      <c r="FC12" s="6" t="s">
        <v>193</v>
      </c>
      <c r="FD12" s="6" t="s">
        <v>193</v>
      </c>
      <c r="FE12" s="6" t="s">
        <v>193</v>
      </c>
      <c r="FF12" s="6" t="s">
        <v>193</v>
      </c>
      <c r="FG12" s="6" t="s">
        <v>193</v>
      </c>
      <c r="FH12" s="6" t="s">
        <v>193</v>
      </c>
      <c r="FI12" s="6" t="s">
        <v>193</v>
      </c>
      <c r="FJ12" s="6" t="s">
        <v>193</v>
      </c>
      <c r="FK12" s="6" t="s">
        <v>193</v>
      </c>
      <c r="FL12" s="6" t="s">
        <v>193</v>
      </c>
      <c r="FM12" s="6" t="s">
        <v>193</v>
      </c>
      <c r="FN12" s="6" t="s">
        <v>193</v>
      </c>
      <c r="FO12" s="6" t="s">
        <v>193</v>
      </c>
      <c r="FP12" s="6" t="s">
        <v>193</v>
      </c>
      <c r="FQ12" s="6" t="s">
        <v>193</v>
      </c>
      <c r="FR12" s="6" t="s">
        <v>193</v>
      </c>
      <c r="FS12" s="6" t="s">
        <v>193</v>
      </c>
      <c r="FT12" s="6" t="s">
        <v>193</v>
      </c>
      <c r="FU12" s="6" t="s">
        <v>193</v>
      </c>
      <c r="FV12" s="6" t="s">
        <v>193</v>
      </c>
      <c r="FW12" s="6" t="s">
        <v>193</v>
      </c>
      <c r="FX12" s="6" t="s">
        <v>193</v>
      </c>
      <c r="FY12" s="6" t="s">
        <v>193</v>
      </c>
      <c r="FZ12" s="6" t="s">
        <v>193</v>
      </c>
      <c r="GA12" s="6" t="s">
        <v>193</v>
      </c>
      <c r="GB12" s="6" t="s">
        <v>193</v>
      </c>
      <c r="GC12" s="6" t="s">
        <v>193</v>
      </c>
      <c r="GD12" s="6" t="s">
        <v>193</v>
      </c>
      <c r="GE12" s="6" t="s">
        <v>193</v>
      </c>
      <c r="GF12" s="6" t="s">
        <v>193</v>
      </c>
      <c r="GG12" s="6" t="s">
        <v>193</v>
      </c>
      <c r="GH12" s="6" t="s">
        <v>193</v>
      </c>
      <c r="GI12" s="6" t="s">
        <v>193</v>
      </c>
      <c r="GJ12" s="6" t="s">
        <v>193</v>
      </c>
      <c r="GK12" s="6" t="s">
        <v>193</v>
      </c>
      <c r="GL12" s="6" t="s">
        <v>193</v>
      </c>
      <c r="GM12" s="6" t="s">
        <v>193</v>
      </c>
      <c r="GN12" s="6" t="s">
        <v>193</v>
      </c>
      <c r="GO12" s="6" t="s">
        <v>193</v>
      </c>
      <c r="GP12" s="6" t="s">
        <v>193</v>
      </c>
      <c r="GQ12" s="6" t="s">
        <v>193</v>
      </c>
      <c r="GR12" s="6" t="s">
        <v>193</v>
      </c>
      <c r="GS12" s="6" t="s">
        <v>193</v>
      </c>
      <c r="GT12" s="6" t="s">
        <v>193</v>
      </c>
      <c r="GU12" s="6" t="s">
        <v>193</v>
      </c>
      <c r="GV12" s="6" t="s">
        <v>201</v>
      </c>
      <c r="GW12" s="6" t="s">
        <v>301</v>
      </c>
      <c r="GX12" s="6" t="s">
        <v>395</v>
      </c>
      <c r="GY12" s="6" t="s">
        <v>1256</v>
      </c>
      <c r="GZ12" s="6" t="s">
        <v>493</v>
      </c>
      <c r="HA12" s="6" t="s">
        <v>497</v>
      </c>
      <c r="HB12" s="6" t="s">
        <v>501</v>
      </c>
      <c r="HC12" s="6" t="s">
        <v>504</v>
      </c>
      <c r="HD12" s="6" t="s">
        <v>514</v>
      </c>
      <c r="HE12" s="6" t="s">
        <v>514</v>
      </c>
    </row>
    <row r="13" spans="1:213" ht="12.75">
      <c r="A13" s="6" t="s">
        <v>711</v>
      </c>
      <c r="B13" s="6" t="s">
        <v>712</v>
      </c>
      <c r="C13" s="6" t="s">
        <v>696</v>
      </c>
      <c r="D13" s="6" t="s">
        <v>906</v>
      </c>
      <c r="E13" s="6" t="s">
        <v>712</v>
      </c>
      <c r="F13" s="6" t="s">
        <v>917</v>
      </c>
      <c r="G13" s="6" t="s">
        <v>922</v>
      </c>
      <c r="H13" s="7">
        <v>0.009800456</v>
      </c>
      <c r="I13" s="6" t="s">
        <v>945</v>
      </c>
      <c r="J13" s="6" t="s">
        <v>49</v>
      </c>
      <c r="K13" s="7">
        <v>83631</v>
      </c>
      <c r="L13" s="6" t="s">
        <v>149</v>
      </c>
      <c r="M13" s="6" t="s">
        <v>1047</v>
      </c>
      <c r="N13" s="6" t="s">
        <v>49</v>
      </c>
      <c r="O13" s="7">
        <v>83631</v>
      </c>
      <c r="P13" s="7">
        <v>4178</v>
      </c>
      <c r="Q13" s="6" t="s">
        <v>42</v>
      </c>
      <c r="R13" s="6" t="s">
        <v>1158</v>
      </c>
      <c r="S13" s="6" t="s">
        <v>1262</v>
      </c>
      <c r="T13" s="6" t="s">
        <v>1325</v>
      </c>
      <c r="U13" s="6" t="s">
        <v>1428</v>
      </c>
      <c r="V13" s="6" t="s">
        <v>1519</v>
      </c>
      <c r="W13" s="6" t="s">
        <v>1519</v>
      </c>
      <c r="Y13" s="8">
        <v>7504</v>
      </c>
      <c r="Z13" s="53">
        <f t="shared" si="0"/>
        <v>3668</v>
      </c>
      <c r="AA13" s="8">
        <v>3668</v>
      </c>
      <c r="AB13" s="7">
        <v>0</v>
      </c>
      <c r="AC13" s="53">
        <v>1959</v>
      </c>
      <c r="AD13" s="6" t="s">
        <v>1644</v>
      </c>
      <c r="AE13" s="7">
        <v>0</v>
      </c>
      <c r="AF13" s="6" t="s">
        <v>932</v>
      </c>
      <c r="AG13" s="8">
        <f t="shared" si="1"/>
        <v>1959</v>
      </c>
      <c r="AH13" s="38">
        <f t="shared" si="2"/>
        <v>0.5340785169029444</v>
      </c>
      <c r="AI13" s="7">
        <v>0</v>
      </c>
      <c r="AJ13" s="11">
        <v>35</v>
      </c>
      <c r="AK13" s="11">
        <v>35</v>
      </c>
      <c r="AL13" s="58">
        <v>1</v>
      </c>
      <c r="AM13" s="7">
        <v>0</v>
      </c>
      <c r="AN13" s="7">
        <v>1</v>
      </c>
      <c r="AO13" s="7">
        <v>0</v>
      </c>
      <c r="AP13" s="7">
        <v>2</v>
      </c>
      <c r="AQ13" s="62">
        <v>0</v>
      </c>
      <c r="AR13" s="12">
        <v>1</v>
      </c>
      <c r="AS13" s="12">
        <v>1</v>
      </c>
      <c r="AT13" s="12">
        <v>2</v>
      </c>
      <c r="AU13" s="12">
        <v>3</v>
      </c>
      <c r="AV13" s="12">
        <f t="shared" si="3"/>
        <v>0.8178844056706652</v>
      </c>
      <c r="AW13" s="53">
        <v>30000</v>
      </c>
      <c r="AX13" s="7">
        <v>40</v>
      </c>
      <c r="AY13" s="10">
        <v>30000</v>
      </c>
      <c r="AZ13" s="10">
        <v>5000</v>
      </c>
      <c r="BA13" s="10">
        <v>61327</v>
      </c>
      <c r="BB13" s="9">
        <v>0</v>
      </c>
      <c r="BC13" s="10">
        <v>96327</v>
      </c>
      <c r="BD13" s="53">
        <v>144556</v>
      </c>
      <c r="BE13" s="8">
        <v>0</v>
      </c>
      <c r="BF13" s="8">
        <v>144556</v>
      </c>
      <c r="BG13" s="8">
        <v>18996</v>
      </c>
      <c r="BH13" s="8">
        <v>0</v>
      </c>
      <c r="BI13" s="8">
        <v>18996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7636</v>
      </c>
      <c r="BQ13" s="8">
        <v>0</v>
      </c>
      <c r="BR13" s="8">
        <v>7636</v>
      </c>
      <c r="BS13" s="8">
        <v>171188</v>
      </c>
      <c r="BT13" s="12">
        <f t="shared" si="4"/>
        <v>46.67066521264994</v>
      </c>
      <c r="BU13" s="8">
        <v>0</v>
      </c>
      <c r="BV13" s="8">
        <v>171188</v>
      </c>
      <c r="BW13" s="53">
        <v>69820</v>
      </c>
      <c r="BX13" s="8">
        <v>14619</v>
      </c>
      <c r="BY13" s="8">
        <v>84439</v>
      </c>
      <c r="BZ13" s="12">
        <f t="shared" si="5"/>
        <v>23.020447110141767</v>
      </c>
      <c r="CA13" s="8">
        <v>6017</v>
      </c>
      <c r="CB13" s="8">
        <v>300</v>
      </c>
      <c r="CC13" s="8">
        <v>784</v>
      </c>
      <c r="CD13" s="8">
        <v>7101</v>
      </c>
      <c r="CE13" s="12">
        <f t="shared" si="6"/>
        <v>1.9359323882224646</v>
      </c>
      <c r="CF13" s="53">
        <v>0</v>
      </c>
      <c r="CG13" s="8">
        <v>42575</v>
      </c>
      <c r="CH13" s="8">
        <v>42575</v>
      </c>
      <c r="CI13" s="80">
        <f t="shared" si="14"/>
        <v>11.607142857142858</v>
      </c>
      <c r="CJ13" s="8">
        <v>134115</v>
      </c>
      <c r="CK13" s="12">
        <f t="shared" si="7"/>
        <v>36.56352235550709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35980</v>
      </c>
      <c r="CR13" s="10">
        <v>97420</v>
      </c>
      <c r="CS13" s="9">
        <v>0</v>
      </c>
      <c r="CT13" s="10">
        <v>30000</v>
      </c>
      <c r="CU13" s="9">
        <v>0</v>
      </c>
      <c r="CV13" s="9">
        <v>0</v>
      </c>
      <c r="CW13" s="6" t="s">
        <v>1713</v>
      </c>
      <c r="CX13" s="9">
        <v>0</v>
      </c>
      <c r="CY13" s="10">
        <v>30000</v>
      </c>
      <c r="CZ13" s="74">
        <f t="shared" si="8"/>
        <v>0.16778523489932887</v>
      </c>
      <c r="DA13" s="8">
        <v>3400</v>
      </c>
      <c r="DB13" s="7">
        <v>21</v>
      </c>
      <c r="DC13" s="8">
        <v>16730</v>
      </c>
      <c r="DD13" s="8">
        <v>2863</v>
      </c>
      <c r="DE13" s="8">
        <v>2863</v>
      </c>
      <c r="DF13" s="7">
        <v>0</v>
      </c>
      <c r="DG13" s="7">
        <v>619</v>
      </c>
      <c r="DH13" s="7">
        <v>619</v>
      </c>
      <c r="DI13" s="7">
        <v>0</v>
      </c>
      <c r="DJ13" s="7">
        <v>0</v>
      </c>
      <c r="DK13" s="7">
        <v>51</v>
      </c>
      <c r="DL13" s="7">
        <v>1</v>
      </c>
      <c r="DM13" s="7">
        <v>0</v>
      </c>
      <c r="DN13" s="7">
        <v>52</v>
      </c>
      <c r="DO13" s="7">
        <v>0</v>
      </c>
      <c r="DP13" s="7">
        <v>0</v>
      </c>
      <c r="DQ13" s="8">
        <v>20264</v>
      </c>
      <c r="DR13" s="7">
        <v>40</v>
      </c>
      <c r="DS13" s="7"/>
      <c r="DT13" s="7">
        <v>0</v>
      </c>
      <c r="DU13" s="7">
        <v>0</v>
      </c>
      <c r="DV13" s="7">
        <v>40</v>
      </c>
      <c r="DW13" s="53">
        <v>2128</v>
      </c>
      <c r="DX13" s="8">
        <v>14662</v>
      </c>
      <c r="DY13" s="6" t="s">
        <v>923</v>
      </c>
      <c r="DZ13" s="25">
        <f t="shared" si="15"/>
        <v>3.9972737186477643</v>
      </c>
      <c r="EA13" s="8">
        <v>8703</v>
      </c>
      <c r="EB13" s="6" t="s">
        <v>923</v>
      </c>
      <c r="EC13" s="25">
        <f>EA13/Z13</f>
        <v>2.3726826608505998</v>
      </c>
      <c r="ED13" s="8">
        <v>4954</v>
      </c>
      <c r="EE13" s="25">
        <f t="shared" si="9"/>
        <v>1.3505997818974917</v>
      </c>
      <c r="EF13" s="6" t="s">
        <v>923</v>
      </c>
      <c r="EG13" s="58">
        <v>81</v>
      </c>
      <c r="EH13" s="8">
        <v>4887</v>
      </c>
      <c r="EI13" s="7">
        <v>17</v>
      </c>
      <c r="EJ13" s="7">
        <v>207</v>
      </c>
      <c r="EK13" s="7">
        <v>98</v>
      </c>
      <c r="EL13" s="8">
        <v>5094</v>
      </c>
      <c r="EM13" s="53">
        <v>11989</v>
      </c>
      <c r="EN13" s="8">
        <v>9100</v>
      </c>
      <c r="EO13" s="8">
        <v>21089</v>
      </c>
      <c r="EP13" s="25">
        <f t="shared" si="10"/>
        <v>5.749454743729553</v>
      </c>
      <c r="EQ13" s="25">
        <f t="shared" si="11"/>
        <v>1.0407125937623372</v>
      </c>
      <c r="ER13" s="7">
        <v>4</v>
      </c>
      <c r="ES13" s="58">
        <v>77</v>
      </c>
      <c r="ET13" s="7">
        <v>324</v>
      </c>
      <c r="EU13" s="25">
        <f t="shared" si="12"/>
        <v>0.23765432098765432</v>
      </c>
      <c r="EV13" s="25">
        <f t="shared" si="13"/>
        <v>15.363459623500404</v>
      </c>
      <c r="EW13" s="58">
        <v>4</v>
      </c>
      <c r="EX13" s="6" t="s">
        <v>174</v>
      </c>
      <c r="EY13" s="6" t="s">
        <v>189</v>
      </c>
      <c r="EZ13" s="6" t="s">
        <v>193</v>
      </c>
      <c r="FA13" s="6" t="s">
        <v>193</v>
      </c>
      <c r="FB13" s="6" t="s">
        <v>193</v>
      </c>
      <c r="FC13" s="6" t="s">
        <v>193</v>
      </c>
      <c r="FD13" s="6" t="s">
        <v>193</v>
      </c>
      <c r="FE13" s="6" t="s">
        <v>193</v>
      </c>
      <c r="FF13" s="6" t="s">
        <v>193</v>
      </c>
      <c r="FG13" s="6" t="s">
        <v>193</v>
      </c>
      <c r="FH13" s="6" t="s">
        <v>193</v>
      </c>
      <c r="FI13" s="6" t="s">
        <v>193</v>
      </c>
      <c r="FJ13" s="6" t="s">
        <v>193</v>
      </c>
      <c r="FK13" s="6" t="s">
        <v>193</v>
      </c>
      <c r="FL13" s="6" t="s">
        <v>193</v>
      </c>
      <c r="FM13" s="6" t="s">
        <v>193</v>
      </c>
      <c r="FN13" s="6" t="s">
        <v>193</v>
      </c>
      <c r="FO13" s="6" t="s">
        <v>193</v>
      </c>
      <c r="FP13" s="6" t="s">
        <v>193</v>
      </c>
      <c r="FQ13" s="6" t="s">
        <v>193</v>
      </c>
      <c r="FR13" s="6" t="s">
        <v>193</v>
      </c>
      <c r="FS13" s="6" t="s">
        <v>193</v>
      </c>
      <c r="FT13" s="6" t="s">
        <v>193</v>
      </c>
      <c r="FU13" s="6" t="s">
        <v>193</v>
      </c>
      <c r="FV13" s="6" t="s">
        <v>193</v>
      </c>
      <c r="FW13" s="6" t="s">
        <v>193</v>
      </c>
      <c r="FX13" s="6" t="s">
        <v>193</v>
      </c>
      <c r="FY13" s="6" t="s">
        <v>193</v>
      </c>
      <c r="FZ13" s="6" t="s">
        <v>193</v>
      </c>
      <c r="GA13" s="6" t="s">
        <v>193</v>
      </c>
      <c r="GB13" s="6" t="s">
        <v>193</v>
      </c>
      <c r="GC13" s="6" t="s">
        <v>193</v>
      </c>
      <c r="GD13" s="6" t="s">
        <v>193</v>
      </c>
      <c r="GE13" s="6" t="s">
        <v>193</v>
      </c>
      <c r="GF13" s="6" t="s">
        <v>193</v>
      </c>
      <c r="GG13" s="6" t="s">
        <v>193</v>
      </c>
      <c r="GH13" s="6" t="s">
        <v>193</v>
      </c>
      <c r="GI13" s="6" t="s">
        <v>193</v>
      </c>
      <c r="GJ13" s="6" t="s">
        <v>193</v>
      </c>
      <c r="GK13" s="6" t="s">
        <v>193</v>
      </c>
      <c r="GL13" s="6" t="s">
        <v>193</v>
      </c>
      <c r="GM13" s="6" t="s">
        <v>193</v>
      </c>
      <c r="GN13" s="6" t="s">
        <v>193</v>
      </c>
      <c r="GO13" s="6" t="s">
        <v>193</v>
      </c>
      <c r="GP13" s="6" t="s">
        <v>193</v>
      </c>
      <c r="GQ13" s="6" t="s">
        <v>193</v>
      </c>
      <c r="GR13" s="6" t="s">
        <v>193</v>
      </c>
      <c r="GS13" s="6" t="s">
        <v>193</v>
      </c>
      <c r="GT13" s="6" t="s">
        <v>193</v>
      </c>
      <c r="GU13" s="6" t="s">
        <v>193</v>
      </c>
      <c r="GV13" s="6" t="s">
        <v>202</v>
      </c>
      <c r="GW13" s="6" t="s">
        <v>302</v>
      </c>
      <c r="GX13" s="6" t="s">
        <v>451</v>
      </c>
      <c r="GY13" s="6" t="s">
        <v>457</v>
      </c>
      <c r="GZ13" s="6" t="s">
        <v>492</v>
      </c>
      <c r="HA13" s="6" t="s">
        <v>498</v>
      </c>
      <c r="HB13" s="6" t="s">
        <v>501</v>
      </c>
      <c r="HC13" s="6" t="s">
        <v>505</v>
      </c>
      <c r="HD13" s="6" t="s">
        <v>514</v>
      </c>
      <c r="HE13" s="6" t="s">
        <v>514</v>
      </c>
    </row>
    <row r="14" spans="1:213" ht="12.75">
      <c r="A14" s="6" t="s">
        <v>713</v>
      </c>
      <c r="B14" s="6" t="s">
        <v>714</v>
      </c>
      <c r="C14" s="6" t="s">
        <v>696</v>
      </c>
      <c r="D14" s="6" t="s">
        <v>906</v>
      </c>
      <c r="E14" s="6" t="s">
        <v>714</v>
      </c>
      <c r="F14" s="6" t="s">
        <v>918</v>
      </c>
      <c r="G14" s="6" t="s">
        <v>922</v>
      </c>
      <c r="H14" s="6" t="s">
        <v>927</v>
      </c>
      <c r="I14" s="6" t="s">
        <v>946</v>
      </c>
      <c r="J14" s="6" t="s">
        <v>42</v>
      </c>
      <c r="K14" s="7">
        <v>83702</v>
      </c>
      <c r="L14" s="7">
        <v>7195</v>
      </c>
      <c r="M14" s="6" t="s">
        <v>946</v>
      </c>
      <c r="N14" s="6" t="s">
        <v>42</v>
      </c>
      <c r="O14" s="7">
        <v>83702</v>
      </c>
      <c r="P14" s="7">
        <v>7195</v>
      </c>
      <c r="Q14" s="6" t="s">
        <v>1110</v>
      </c>
      <c r="R14" s="6" t="s">
        <v>1159</v>
      </c>
      <c r="S14" s="6" t="s">
        <v>1263</v>
      </c>
      <c r="T14" s="6" t="s">
        <v>1326</v>
      </c>
      <c r="U14" s="6" t="s">
        <v>1429</v>
      </c>
      <c r="V14" s="6" t="s">
        <v>1520</v>
      </c>
      <c r="W14" s="6" t="s">
        <v>1614</v>
      </c>
      <c r="Z14" s="53">
        <f t="shared" si="0"/>
        <v>205314</v>
      </c>
      <c r="AA14" s="8">
        <v>205314</v>
      </c>
      <c r="AB14" s="7">
        <v>0</v>
      </c>
      <c r="AC14" s="53">
        <v>82000</v>
      </c>
      <c r="AD14" s="6" t="s">
        <v>1646</v>
      </c>
      <c r="AE14" s="7">
        <v>0</v>
      </c>
      <c r="AF14" s="6" t="s">
        <v>1713</v>
      </c>
      <c r="AG14" s="8">
        <f t="shared" si="1"/>
        <v>82000</v>
      </c>
      <c r="AH14" s="38">
        <f t="shared" si="2"/>
        <v>0.39938825408885903</v>
      </c>
      <c r="AI14" s="7">
        <v>372</v>
      </c>
      <c r="AJ14" s="11">
        <v>69.3</v>
      </c>
      <c r="AK14" s="11">
        <v>69.3</v>
      </c>
      <c r="AL14" s="58">
        <v>1</v>
      </c>
      <c r="AM14" s="7">
        <v>2</v>
      </c>
      <c r="AN14" s="7">
        <v>1</v>
      </c>
      <c r="AO14" s="7">
        <v>0</v>
      </c>
      <c r="AP14" s="7">
        <v>1</v>
      </c>
      <c r="AQ14" s="62">
        <v>21</v>
      </c>
      <c r="AR14" s="12">
        <v>4</v>
      </c>
      <c r="AS14" s="12">
        <v>25</v>
      </c>
      <c r="AT14" s="12">
        <v>85.67</v>
      </c>
      <c r="AU14" s="12">
        <v>110.67</v>
      </c>
      <c r="AV14" s="12">
        <f t="shared" si="3"/>
        <v>0.5390280253660247</v>
      </c>
      <c r="AW14" s="53">
        <v>101844</v>
      </c>
      <c r="AX14" s="7">
        <v>40</v>
      </c>
      <c r="AY14" s="9">
        <v>0</v>
      </c>
      <c r="AZ14" s="10">
        <v>144652</v>
      </c>
      <c r="BA14" s="10">
        <v>1020412</v>
      </c>
      <c r="BB14" s="9">
        <v>0</v>
      </c>
      <c r="BC14" s="10">
        <v>1165064</v>
      </c>
      <c r="BD14" s="53">
        <v>8723416</v>
      </c>
      <c r="BE14" s="8">
        <v>1020412</v>
      </c>
      <c r="BF14" s="8">
        <v>9743828</v>
      </c>
      <c r="BG14" s="8">
        <v>0</v>
      </c>
      <c r="BH14" s="8">
        <v>0</v>
      </c>
      <c r="BI14" s="8">
        <v>0</v>
      </c>
      <c r="BJ14" s="8">
        <v>9160</v>
      </c>
      <c r="BK14" s="8">
        <v>0</v>
      </c>
      <c r="BL14" s="8">
        <v>9160</v>
      </c>
      <c r="BM14" s="8">
        <v>100000</v>
      </c>
      <c r="BN14" s="8">
        <v>0</v>
      </c>
      <c r="BO14" s="8">
        <v>100000</v>
      </c>
      <c r="BP14" s="8">
        <v>57919</v>
      </c>
      <c r="BQ14" s="8">
        <v>0</v>
      </c>
      <c r="BR14" s="8">
        <v>57919</v>
      </c>
      <c r="BS14" s="8">
        <v>8890495</v>
      </c>
      <c r="BT14" s="12">
        <f t="shared" si="4"/>
        <v>43.30194239067964</v>
      </c>
      <c r="BU14" s="8">
        <v>1020412</v>
      </c>
      <c r="BV14" s="8">
        <v>9910907</v>
      </c>
      <c r="BW14" s="53">
        <v>3349516</v>
      </c>
      <c r="BX14" s="8">
        <v>1050994</v>
      </c>
      <c r="BY14" s="8">
        <v>4400510</v>
      </c>
      <c r="BZ14" s="12">
        <f t="shared" si="5"/>
        <v>21.43307324390933</v>
      </c>
      <c r="CA14" s="8">
        <v>683133</v>
      </c>
      <c r="CB14" s="8">
        <v>53136</v>
      </c>
      <c r="CC14" s="8">
        <v>0</v>
      </c>
      <c r="CD14" s="8">
        <v>736269</v>
      </c>
      <c r="CE14" s="12">
        <f t="shared" si="6"/>
        <v>3.5860632981676845</v>
      </c>
      <c r="CF14" s="68">
        <v>764000</v>
      </c>
      <c r="CG14" s="83" t="s">
        <v>1861</v>
      </c>
      <c r="CH14" s="8">
        <v>764000</v>
      </c>
      <c r="CI14" s="80">
        <f t="shared" si="14"/>
        <v>3.7211295868766863</v>
      </c>
      <c r="CJ14" s="8">
        <v>5900779</v>
      </c>
      <c r="CK14" s="12">
        <f t="shared" si="7"/>
        <v>28.7402661289537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5697159</v>
      </c>
      <c r="CR14" s="6" t="s">
        <v>601</v>
      </c>
      <c r="CS14" s="9">
        <v>0</v>
      </c>
      <c r="CT14" s="9">
        <v>0</v>
      </c>
      <c r="CU14" s="9">
        <v>0</v>
      </c>
      <c r="CV14" s="10">
        <v>1020412</v>
      </c>
      <c r="CW14" s="6" t="s">
        <v>1713</v>
      </c>
      <c r="CX14" s="9">
        <v>0</v>
      </c>
      <c r="CY14" s="10">
        <v>1020412</v>
      </c>
      <c r="CZ14" s="74">
        <f t="shared" si="8"/>
        <v>0.16984916406643866</v>
      </c>
      <c r="DA14" s="8">
        <v>62327</v>
      </c>
      <c r="DB14" s="8">
        <v>55360</v>
      </c>
      <c r="DC14" s="8">
        <v>326045</v>
      </c>
      <c r="DD14" s="8">
        <v>22148</v>
      </c>
      <c r="DE14" s="8">
        <v>21348</v>
      </c>
      <c r="DF14" s="7">
        <v>800</v>
      </c>
      <c r="DG14" s="8">
        <v>16857</v>
      </c>
      <c r="DH14" s="8">
        <v>16808</v>
      </c>
      <c r="DI14" s="7">
        <v>49</v>
      </c>
      <c r="DJ14" s="7">
        <v>312</v>
      </c>
      <c r="DK14" s="7">
        <v>51</v>
      </c>
      <c r="DL14" s="7">
        <v>12</v>
      </c>
      <c r="DM14" s="7">
        <v>0</v>
      </c>
      <c r="DN14" s="7">
        <v>63</v>
      </c>
      <c r="DO14" s="7">
        <v>509</v>
      </c>
      <c r="DP14" s="8">
        <v>1021</v>
      </c>
      <c r="DQ14" s="8">
        <v>366955</v>
      </c>
      <c r="DR14" s="7">
        <v>525</v>
      </c>
      <c r="DS14" s="7"/>
      <c r="DT14" s="7">
        <v>0</v>
      </c>
      <c r="DU14" s="7">
        <v>0</v>
      </c>
      <c r="DV14" s="7">
        <v>525</v>
      </c>
      <c r="DW14" s="53">
        <v>8000</v>
      </c>
      <c r="DX14" s="8">
        <v>1233137</v>
      </c>
      <c r="DY14" s="6" t="s">
        <v>922</v>
      </c>
      <c r="DZ14" s="25">
        <f t="shared" si="15"/>
        <v>6.006102847346017</v>
      </c>
      <c r="EA14" s="8">
        <v>223100</v>
      </c>
      <c r="EB14" s="6" t="s">
        <v>922</v>
      </c>
      <c r="EC14" s="25">
        <f>EA14/Z14</f>
        <v>1.0866282864295664</v>
      </c>
      <c r="ED14" s="21" t="s">
        <v>1861</v>
      </c>
      <c r="EF14" s="6" t="s">
        <v>923</v>
      </c>
      <c r="EG14" s="53">
        <v>1052</v>
      </c>
      <c r="EH14" s="8">
        <v>40488</v>
      </c>
      <c r="EI14" s="7">
        <v>461</v>
      </c>
      <c r="EJ14" s="8">
        <v>10115</v>
      </c>
      <c r="EK14" s="8">
        <v>1513</v>
      </c>
      <c r="EL14" s="8">
        <v>50603</v>
      </c>
      <c r="EM14" s="53">
        <v>1071770</v>
      </c>
      <c r="EN14" s="8">
        <v>622319</v>
      </c>
      <c r="EO14" s="8">
        <v>1694089</v>
      </c>
      <c r="EP14" s="25">
        <f t="shared" si="10"/>
        <v>8.251210341233428</v>
      </c>
      <c r="EQ14" s="25">
        <f t="shared" si="11"/>
        <v>4.61661239116513</v>
      </c>
      <c r="ER14" s="7">
        <v>4</v>
      </c>
      <c r="ES14" s="53">
        <v>3664</v>
      </c>
      <c r="ET14" s="8">
        <v>2988</v>
      </c>
      <c r="EU14" s="25">
        <f t="shared" si="12"/>
        <v>1.2262382864792503</v>
      </c>
      <c r="EV14" s="25">
        <f t="shared" si="13"/>
        <v>1.7637798250269023</v>
      </c>
      <c r="EW14" s="58">
        <v>100</v>
      </c>
      <c r="EX14" s="6" t="s">
        <v>175</v>
      </c>
      <c r="EY14" s="6" t="s">
        <v>181</v>
      </c>
      <c r="EZ14" s="6" t="s">
        <v>193</v>
      </c>
      <c r="FA14" s="6" t="s">
        <v>193</v>
      </c>
      <c r="FB14" s="6" t="s">
        <v>193</v>
      </c>
      <c r="FC14" s="6" t="s">
        <v>193</v>
      </c>
      <c r="FD14" s="6" t="s">
        <v>193</v>
      </c>
      <c r="FE14" s="6" t="s">
        <v>193</v>
      </c>
      <c r="FF14" s="6" t="s">
        <v>193</v>
      </c>
      <c r="FG14" s="6" t="s">
        <v>193</v>
      </c>
      <c r="FH14" s="6" t="s">
        <v>193</v>
      </c>
      <c r="FI14" s="6" t="s">
        <v>193</v>
      </c>
      <c r="FJ14" s="6" t="s">
        <v>193</v>
      </c>
      <c r="FK14" s="6" t="s">
        <v>193</v>
      </c>
      <c r="FL14" s="6" t="s">
        <v>193</v>
      </c>
      <c r="FM14" s="6" t="s">
        <v>193</v>
      </c>
      <c r="FN14" s="6" t="s">
        <v>193</v>
      </c>
      <c r="FO14" s="6" t="s">
        <v>193</v>
      </c>
      <c r="FP14" s="6" t="s">
        <v>193</v>
      </c>
      <c r="FQ14" s="6" t="s">
        <v>193</v>
      </c>
      <c r="FR14" s="6" t="s">
        <v>193</v>
      </c>
      <c r="FS14" s="6" t="s">
        <v>193</v>
      </c>
      <c r="FT14" s="6" t="s">
        <v>193</v>
      </c>
      <c r="FU14" s="6" t="s">
        <v>193</v>
      </c>
      <c r="FV14" s="6" t="s">
        <v>193</v>
      </c>
      <c r="FW14" s="6" t="s">
        <v>193</v>
      </c>
      <c r="FX14" s="6" t="s">
        <v>193</v>
      </c>
      <c r="FY14" s="6" t="s">
        <v>193</v>
      </c>
      <c r="FZ14" s="6" t="s">
        <v>193</v>
      </c>
      <c r="GA14" s="6" t="s">
        <v>193</v>
      </c>
      <c r="GB14" s="6" t="s">
        <v>193</v>
      </c>
      <c r="GC14" s="6" t="s">
        <v>193</v>
      </c>
      <c r="GD14" s="6" t="s">
        <v>193</v>
      </c>
      <c r="GE14" s="6" t="s">
        <v>193</v>
      </c>
      <c r="GF14" s="6" t="s">
        <v>193</v>
      </c>
      <c r="GG14" s="6" t="s">
        <v>193</v>
      </c>
      <c r="GH14" s="6" t="s">
        <v>193</v>
      </c>
      <c r="GI14" s="6" t="s">
        <v>193</v>
      </c>
      <c r="GJ14" s="6" t="s">
        <v>193</v>
      </c>
      <c r="GK14" s="6" t="s">
        <v>193</v>
      </c>
      <c r="GL14" s="6" t="s">
        <v>193</v>
      </c>
      <c r="GM14" s="6" t="s">
        <v>193</v>
      </c>
      <c r="GN14" s="6" t="s">
        <v>193</v>
      </c>
      <c r="GO14" s="6" t="s">
        <v>193</v>
      </c>
      <c r="GP14" s="6" t="s">
        <v>193</v>
      </c>
      <c r="GQ14" s="6" t="s">
        <v>193</v>
      </c>
      <c r="GR14" s="6" t="s">
        <v>193</v>
      </c>
      <c r="GS14" s="6" t="s">
        <v>193</v>
      </c>
      <c r="GT14" s="6" t="s">
        <v>193</v>
      </c>
      <c r="GU14" s="6" t="s">
        <v>193</v>
      </c>
      <c r="GV14" s="6" t="s">
        <v>203</v>
      </c>
      <c r="GW14" s="6" t="s">
        <v>303</v>
      </c>
      <c r="GX14" s="6" t="s">
        <v>451</v>
      </c>
      <c r="GY14" s="6" t="s">
        <v>455</v>
      </c>
      <c r="GZ14" s="6" t="s">
        <v>493</v>
      </c>
      <c r="HA14" s="6" t="s">
        <v>498</v>
      </c>
      <c r="HB14" s="6" t="s">
        <v>501</v>
      </c>
      <c r="HC14" s="6" t="s">
        <v>507</v>
      </c>
      <c r="HD14" s="6" t="s">
        <v>516</v>
      </c>
      <c r="HE14" s="6" t="s">
        <v>522</v>
      </c>
    </row>
    <row r="15" spans="1:213" ht="12.75">
      <c r="A15" s="6" t="s">
        <v>715</v>
      </c>
      <c r="B15" s="6" t="s">
        <v>716</v>
      </c>
      <c r="C15" s="6" t="s">
        <v>696</v>
      </c>
      <c r="D15" s="6" t="s">
        <v>906</v>
      </c>
      <c r="E15" s="6" t="s">
        <v>716</v>
      </c>
      <c r="F15" s="6" t="s">
        <v>917</v>
      </c>
      <c r="G15" s="6" t="s">
        <v>922</v>
      </c>
      <c r="H15" s="7">
        <v>0.000263802</v>
      </c>
      <c r="I15" s="6" t="s">
        <v>947</v>
      </c>
      <c r="J15" s="6" t="s">
        <v>50</v>
      </c>
      <c r="K15" s="7">
        <v>83805</v>
      </c>
      <c r="L15" s="7">
        <v>1276</v>
      </c>
      <c r="M15" s="6" t="s">
        <v>1048</v>
      </c>
      <c r="N15" s="6" t="s">
        <v>50</v>
      </c>
      <c r="O15" s="7">
        <v>83805</v>
      </c>
      <c r="P15" s="7">
        <v>1276</v>
      </c>
      <c r="Q15" s="6" t="s">
        <v>1115</v>
      </c>
      <c r="R15" s="6" t="s">
        <v>1160</v>
      </c>
      <c r="S15" s="6" t="s">
        <v>1264</v>
      </c>
      <c r="T15" s="6" t="s">
        <v>1327</v>
      </c>
      <c r="U15" s="6" t="s">
        <v>1430</v>
      </c>
      <c r="V15" s="6" t="s">
        <v>1521</v>
      </c>
      <c r="W15" s="6" t="s">
        <v>1521</v>
      </c>
      <c r="Y15" s="8">
        <v>10962</v>
      </c>
      <c r="Z15" s="53">
        <f t="shared" si="0"/>
        <v>10962</v>
      </c>
      <c r="AA15" s="8">
        <v>10962</v>
      </c>
      <c r="AB15" s="7">
        <v>0</v>
      </c>
      <c r="AC15" s="53">
        <v>13720</v>
      </c>
      <c r="AD15" s="6" t="s">
        <v>1647</v>
      </c>
      <c r="AE15" s="7">
        <v>0</v>
      </c>
      <c r="AF15" s="6" t="s">
        <v>1256</v>
      </c>
      <c r="AG15" s="8">
        <f t="shared" si="1"/>
        <v>13720</v>
      </c>
      <c r="AH15" s="38">
        <f t="shared" si="2"/>
        <v>1.251596424010217</v>
      </c>
      <c r="AI15" s="7">
        <v>34</v>
      </c>
      <c r="AJ15" s="11">
        <v>25</v>
      </c>
      <c r="AK15" s="11">
        <v>25</v>
      </c>
      <c r="AL15" s="58">
        <v>1</v>
      </c>
      <c r="AM15" s="7">
        <v>0</v>
      </c>
      <c r="AN15" s="7">
        <v>0</v>
      </c>
      <c r="AO15" s="7">
        <v>0</v>
      </c>
      <c r="AP15" s="7">
        <v>0</v>
      </c>
      <c r="AQ15" s="62">
        <v>0</v>
      </c>
      <c r="AR15" s="12">
        <v>1</v>
      </c>
      <c r="AS15" s="12">
        <v>1</v>
      </c>
      <c r="AT15" s="12">
        <v>7</v>
      </c>
      <c r="AU15" s="12">
        <v>8</v>
      </c>
      <c r="AV15" s="12">
        <f t="shared" si="3"/>
        <v>0.729793833242109</v>
      </c>
      <c r="AW15" s="53">
        <v>41455</v>
      </c>
      <c r="AX15" s="7">
        <v>40</v>
      </c>
      <c r="AY15" s="10">
        <v>102148</v>
      </c>
      <c r="AZ15" s="10">
        <v>57396</v>
      </c>
      <c r="BA15" s="9">
        <v>0</v>
      </c>
      <c r="BB15" s="9">
        <v>0</v>
      </c>
      <c r="BC15" s="10">
        <v>159544</v>
      </c>
      <c r="BD15" s="53">
        <v>226287</v>
      </c>
      <c r="BE15" s="8">
        <v>0</v>
      </c>
      <c r="BF15" s="8">
        <v>226287</v>
      </c>
      <c r="BG15" s="8">
        <v>31928</v>
      </c>
      <c r="BH15" s="8">
        <v>0</v>
      </c>
      <c r="BI15" s="8">
        <v>31928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16405</v>
      </c>
      <c r="BQ15" s="8">
        <v>0</v>
      </c>
      <c r="BR15" s="8">
        <v>16405</v>
      </c>
      <c r="BS15" s="8">
        <v>274620</v>
      </c>
      <c r="BT15" s="12">
        <f t="shared" si="4"/>
        <v>25.0519978106185</v>
      </c>
      <c r="BU15" s="8">
        <v>0</v>
      </c>
      <c r="BV15" s="8">
        <v>274620</v>
      </c>
      <c r="BW15" s="53">
        <v>161793</v>
      </c>
      <c r="BX15" s="8">
        <v>26654</v>
      </c>
      <c r="BY15" s="8">
        <v>188447</v>
      </c>
      <c r="BZ15" s="12">
        <f t="shared" si="5"/>
        <v>17.190932311621967</v>
      </c>
      <c r="CA15" s="8">
        <v>25423</v>
      </c>
      <c r="CB15" s="8">
        <v>2995</v>
      </c>
      <c r="CC15" s="8">
        <v>8189</v>
      </c>
      <c r="CD15" s="8">
        <v>36607</v>
      </c>
      <c r="CE15" s="12">
        <f t="shared" si="6"/>
        <v>3.339445356686736</v>
      </c>
      <c r="CF15" s="53">
        <v>0</v>
      </c>
      <c r="CG15" s="8">
        <v>46882</v>
      </c>
      <c r="CH15" s="8">
        <v>46882</v>
      </c>
      <c r="CI15" s="80">
        <f t="shared" si="14"/>
        <v>4.2767743112570695</v>
      </c>
      <c r="CJ15" s="8">
        <v>271936</v>
      </c>
      <c r="CK15" s="12">
        <f t="shared" si="7"/>
        <v>24.807151979565774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7582</v>
      </c>
      <c r="CR15" s="10">
        <v>154646</v>
      </c>
      <c r="CS15" s="9">
        <v>0</v>
      </c>
      <c r="CT15" s="10">
        <v>95431</v>
      </c>
      <c r="CU15" s="10">
        <v>59215</v>
      </c>
      <c r="CV15" s="9">
        <v>0</v>
      </c>
      <c r="CW15" s="6" t="s">
        <v>1256</v>
      </c>
      <c r="CX15" s="9">
        <v>0</v>
      </c>
      <c r="CY15" s="10">
        <v>154646</v>
      </c>
      <c r="CZ15" s="74">
        <f t="shared" si="8"/>
        <v>0.04158690342596871</v>
      </c>
      <c r="DA15" s="8">
        <v>1890</v>
      </c>
      <c r="DB15" s="8">
        <v>1139</v>
      </c>
      <c r="DC15" s="8">
        <v>39178</v>
      </c>
      <c r="DD15" s="8">
        <v>1339</v>
      </c>
      <c r="DE15" s="8">
        <v>1339</v>
      </c>
      <c r="DF15" s="7">
        <v>0</v>
      </c>
      <c r="DG15" s="8">
        <v>1853</v>
      </c>
      <c r="DH15" s="8">
        <v>1853</v>
      </c>
      <c r="DI15" s="7">
        <v>0</v>
      </c>
      <c r="DJ15" s="7">
        <v>25</v>
      </c>
      <c r="DK15" s="7">
        <v>51</v>
      </c>
      <c r="DL15" s="7">
        <v>1</v>
      </c>
      <c r="DM15" s="7">
        <v>0</v>
      </c>
      <c r="DN15" s="7">
        <v>52</v>
      </c>
      <c r="DO15" s="7">
        <v>0</v>
      </c>
      <c r="DP15" s="8">
        <v>3000</v>
      </c>
      <c r="DQ15" s="8">
        <v>45447</v>
      </c>
      <c r="DR15" s="7">
        <v>184</v>
      </c>
      <c r="DS15" s="7"/>
      <c r="DT15" s="7">
        <v>184</v>
      </c>
      <c r="DU15" s="7">
        <v>0</v>
      </c>
      <c r="DV15" s="7">
        <v>368</v>
      </c>
      <c r="DW15" s="53">
        <v>2812</v>
      </c>
      <c r="DX15" s="8">
        <v>67509</v>
      </c>
      <c r="DY15" s="6" t="s">
        <v>922</v>
      </c>
      <c r="DZ15" s="25">
        <f t="shared" si="15"/>
        <v>6.158456486042693</v>
      </c>
      <c r="EA15" s="8">
        <v>1808</v>
      </c>
      <c r="EB15" s="6" t="s">
        <v>923</v>
      </c>
      <c r="EC15" s="25">
        <f>EA15/Z15</f>
        <v>0.16493340631271666</v>
      </c>
      <c r="ED15" s="8">
        <v>7072</v>
      </c>
      <c r="EE15" s="25">
        <f t="shared" si="9"/>
        <v>0.6451377485860245</v>
      </c>
      <c r="EF15" s="6" t="s">
        <v>922</v>
      </c>
      <c r="EG15" s="58">
        <v>179</v>
      </c>
      <c r="EH15" s="8">
        <v>2963</v>
      </c>
      <c r="EI15" s="7">
        <v>26</v>
      </c>
      <c r="EJ15" s="7">
        <v>230</v>
      </c>
      <c r="EK15" s="7">
        <v>205</v>
      </c>
      <c r="EL15" s="8">
        <v>3193</v>
      </c>
      <c r="EM15" s="53">
        <v>74785</v>
      </c>
      <c r="EN15" s="8">
        <v>45510</v>
      </c>
      <c r="EO15" s="8">
        <v>120295</v>
      </c>
      <c r="EP15" s="25">
        <f t="shared" si="10"/>
        <v>10.97381864623244</v>
      </c>
      <c r="EQ15" s="25">
        <f t="shared" si="11"/>
        <v>2.6469293902787863</v>
      </c>
      <c r="ER15" s="7">
        <v>4</v>
      </c>
      <c r="ES15" s="58">
        <v>161</v>
      </c>
      <c r="ET15" s="7">
        <v>261</v>
      </c>
      <c r="EU15" s="25">
        <f t="shared" si="12"/>
        <v>0.6168582375478927</v>
      </c>
      <c r="EV15" s="25">
        <f t="shared" si="13"/>
        <v>2.1696662371669646</v>
      </c>
      <c r="EW15" s="58">
        <v>6</v>
      </c>
      <c r="EX15" s="6" t="s">
        <v>174</v>
      </c>
      <c r="EY15" s="6" t="s">
        <v>185</v>
      </c>
      <c r="EZ15" s="6" t="s">
        <v>193</v>
      </c>
      <c r="FA15" s="6" t="s">
        <v>193</v>
      </c>
      <c r="FB15" s="6" t="s">
        <v>193</v>
      </c>
      <c r="FC15" s="6" t="s">
        <v>193</v>
      </c>
      <c r="FD15" s="6" t="s">
        <v>193</v>
      </c>
      <c r="FE15" s="6" t="s">
        <v>193</v>
      </c>
      <c r="FF15" s="6" t="s">
        <v>193</v>
      </c>
      <c r="FG15" s="6" t="s">
        <v>193</v>
      </c>
      <c r="FH15" s="6" t="s">
        <v>193</v>
      </c>
      <c r="FI15" s="6" t="s">
        <v>193</v>
      </c>
      <c r="FJ15" s="6" t="s">
        <v>193</v>
      </c>
      <c r="FK15" s="6" t="s">
        <v>193</v>
      </c>
      <c r="FL15" s="6" t="s">
        <v>193</v>
      </c>
      <c r="FM15" s="6" t="s">
        <v>193</v>
      </c>
      <c r="FN15" s="6" t="s">
        <v>193</v>
      </c>
      <c r="FO15" s="6" t="s">
        <v>193</v>
      </c>
      <c r="FP15" s="6" t="s">
        <v>193</v>
      </c>
      <c r="FQ15" s="6" t="s">
        <v>193</v>
      </c>
      <c r="FR15" s="6" t="s">
        <v>193</v>
      </c>
      <c r="FS15" s="6" t="s">
        <v>193</v>
      </c>
      <c r="FT15" s="6" t="s">
        <v>193</v>
      </c>
      <c r="FU15" s="6" t="s">
        <v>193</v>
      </c>
      <c r="FV15" s="6" t="s">
        <v>193</v>
      </c>
      <c r="FW15" s="6" t="s">
        <v>193</v>
      </c>
      <c r="FX15" s="6" t="s">
        <v>193</v>
      </c>
      <c r="FY15" s="6" t="s">
        <v>193</v>
      </c>
      <c r="FZ15" s="6" t="s">
        <v>193</v>
      </c>
      <c r="GA15" s="6" t="s">
        <v>193</v>
      </c>
      <c r="GB15" s="6" t="s">
        <v>193</v>
      </c>
      <c r="GC15" s="6" t="s">
        <v>193</v>
      </c>
      <c r="GD15" s="6" t="s">
        <v>193</v>
      </c>
      <c r="GE15" s="6" t="s">
        <v>193</v>
      </c>
      <c r="GF15" s="6" t="s">
        <v>193</v>
      </c>
      <c r="GG15" s="6" t="s">
        <v>193</v>
      </c>
      <c r="GH15" s="6" t="s">
        <v>193</v>
      </c>
      <c r="GI15" s="6" t="s">
        <v>193</v>
      </c>
      <c r="GJ15" s="6" t="s">
        <v>193</v>
      </c>
      <c r="GK15" s="6" t="s">
        <v>193</v>
      </c>
      <c r="GL15" s="6" t="s">
        <v>193</v>
      </c>
      <c r="GM15" s="6" t="s">
        <v>193</v>
      </c>
      <c r="GN15" s="6" t="s">
        <v>193</v>
      </c>
      <c r="GO15" s="6" t="s">
        <v>193</v>
      </c>
      <c r="GP15" s="6" t="s">
        <v>193</v>
      </c>
      <c r="GQ15" s="6" t="s">
        <v>193</v>
      </c>
      <c r="GR15" s="6" t="s">
        <v>193</v>
      </c>
      <c r="GS15" s="6" t="s">
        <v>193</v>
      </c>
      <c r="GT15" s="6" t="s">
        <v>193</v>
      </c>
      <c r="GU15" s="6" t="s">
        <v>193</v>
      </c>
      <c r="GV15" s="6" t="s">
        <v>204</v>
      </c>
      <c r="GW15" s="6" t="s">
        <v>304</v>
      </c>
      <c r="GX15" s="6" t="s">
        <v>395</v>
      </c>
      <c r="GY15" s="7">
        <v>0</v>
      </c>
      <c r="GZ15" s="6" t="s">
        <v>492</v>
      </c>
      <c r="HA15" s="6" t="s">
        <v>497</v>
      </c>
      <c r="HB15" s="6" t="s">
        <v>501</v>
      </c>
      <c r="HC15" s="6" t="s">
        <v>508</v>
      </c>
      <c r="HD15" s="6" t="s">
        <v>517</v>
      </c>
      <c r="HE15" s="6" t="s">
        <v>521</v>
      </c>
    </row>
    <row r="16" spans="1:213" ht="12.75">
      <c r="A16" s="6" t="s">
        <v>717</v>
      </c>
      <c r="B16" s="6" t="s">
        <v>718</v>
      </c>
      <c r="C16" s="6" t="s">
        <v>696</v>
      </c>
      <c r="D16" s="6" t="s">
        <v>906</v>
      </c>
      <c r="E16" s="6" t="s">
        <v>718</v>
      </c>
      <c r="F16" s="6" t="s">
        <v>917</v>
      </c>
      <c r="G16" s="6" t="s">
        <v>922</v>
      </c>
      <c r="H16" s="7">
        <v>0.000236619</v>
      </c>
      <c r="I16" s="6" t="s">
        <v>948</v>
      </c>
      <c r="J16" s="6" t="s">
        <v>51</v>
      </c>
      <c r="K16" s="7">
        <v>83604</v>
      </c>
      <c r="L16" s="6" t="s">
        <v>150</v>
      </c>
      <c r="M16" s="6" t="s">
        <v>1049</v>
      </c>
      <c r="N16" s="6" t="s">
        <v>51</v>
      </c>
      <c r="O16" s="7">
        <v>83604</v>
      </c>
      <c r="P16" s="6" t="s">
        <v>150</v>
      </c>
      <c r="Q16" s="6" t="s">
        <v>1116</v>
      </c>
      <c r="R16" s="6" t="s">
        <v>1161</v>
      </c>
      <c r="S16" s="6" t="s">
        <v>1161</v>
      </c>
      <c r="T16" s="6" t="s">
        <v>1328</v>
      </c>
      <c r="U16" s="6" t="s">
        <v>1426</v>
      </c>
      <c r="V16" s="6" t="s">
        <v>1522</v>
      </c>
      <c r="W16" s="6" t="s">
        <v>1615</v>
      </c>
      <c r="Y16" s="8">
        <v>10877</v>
      </c>
      <c r="Z16" s="53">
        <f t="shared" si="0"/>
        <v>672</v>
      </c>
      <c r="AA16" s="7">
        <v>672</v>
      </c>
      <c r="AB16" s="7">
        <v>0</v>
      </c>
      <c r="AC16" s="58">
        <v>530</v>
      </c>
      <c r="AD16" s="6" t="s">
        <v>1648</v>
      </c>
      <c r="AE16" s="7">
        <v>0</v>
      </c>
      <c r="AF16" s="6" t="s">
        <v>932</v>
      </c>
      <c r="AG16" s="8">
        <f t="shared" si="1"/>
        <v>530</v>
      </c>
      <c r="AH16" s="38">
        <f t="shared" si="2"/>
        <v>0.7886904761904762</v>
      </c>
      <c r="AI16" s="7">
        <v>0</v>
      </c>
      <c r="AJ16" s="6" t="s">
        <v>1256</v>
      </c>
      <c r="AK16" s="6" t="s">
        <v>1256</v>
      </c>
      <c r="AL16" s="58">
        <v>1</v>
      </c>
      <c r="AM16" s="7">
        <v>0</v>
      </c>
      <c r="AN16" s="7">
        <v>0</v>
      </c>
      <c r="AO16" s="7">
        <v>0</v>
      </c>
      <c r="AP16" s="7">
        <v>0</v>
      </c>
      <c r="AQ16" s="62">
        <v>0</v>
      </c>
      <c r="AR16" s="12">
        <v>0.4</v>
      </c>
      <c r="AS16" s="12">
        <v>0.4</v>
      </c>
      <c r="AT16" s="12">
        <v>0</v>
      </c>
      <c r="AU16" s="12">
        <v>0.4</v>
      </c>
      <c r="AV16" s="12">
        <f t="shared" si="3"/>
        <v>0.5952380952380953</v>
      </c>
      <c r="AW16" s="53">
        <v>7101</v>
      </c>
      <c r="AX16" s="7">
        <v>22</v>
      </c>
      <c r="AY16" s="10">
        <v>100</v>
      </c>
      <c r="AZ16" s="9">
        <v>0</v>
      </c>
      <c r="BA16" s="9">
        <v>0</v>
      </c>
      <c r="BB16" s="9">
        <v>0</v>
      </c>
      <c r="BC16" s="10">
        <v>100</v>
      </c>
      <c r="BD16" s="53">
        <v>10368</v>
      </c>
      <c r="BE16" s="8">
        <v>0</v>
      </c>
      <c r="BF16" s="8">
        <v>10368</v>
      </c>
      <c r="BG16" s="8">
        <v>2134</v>
      </c>
      <c r="BH16" s="8">
        <v>0</v>
      </c>
      <c r="BI16" s="8">
        <v>2134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150</v>
      </c>
      <c r="BQ16" s="8">
        <v>0</v>
      </c>
      <c r="BR16" s="8">
        <v>150</v>
      </c>
      <c r="BS16" s="8">
        <v>12652</v>
      </c>
      <c r="BT16" s="12">
        <f t="shared" si="4"/>
        <v>18.827380952380953</v>
      </c>
      <c r="BU16" s="8">
        <v>0</v>
      </c>
      <c r="BV16" s="8">
        <v>12652</v>
      </c>
      <c r="BW16" s="53">
        <v>6354</v>
      </c>
      <c r="BX16" s="8">
        <v>1233</v>
      </c>
      <c r="BY16" s="8">
        <v>7587</v>
      </c>
      <c r="BZ16" s="12">
        <f t="shared" si="5"/>
        <v>11.290178571428571</v>
      </c>
      <c r="CA16" s="8">
        <v>108</v>
      </c>
      <c r="CB16" s="8">
        <v>0</v>
      </c>
      <c r="CC16" s="8">
        <v>0</v>
      </c>
      <c r="CD16" s="8">
        <v>108</v>
      </c>
      <c r="CE16" s="12">
        <f t="shared" si="6"/>
        <v>0.16071428571428573</v>
      </c>
      <c r="CF16" s="53">
        <v>0</v>
      </c>
      <c r="CG16" s="8">
        <v>4694</v>
      </c>
      <c r="CH16" s="8">
        <v>4694</v>
      </c>
      <c r="CI16" s="80">
        <f t="shared" si="14"/>
        <v>6.9851190476190474</v>
      </c>
      <c r="CJ16" s="8">
        <v>12389</v>
      </c>
      <c r="CK16" s="12">
        <f t="shared" si="7"/>
        <v>18.436011904761905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238</v>
      </c>
      <c r="CR16" s="10">
        <v>125</v>
      </c>
      <c r="CS16" s="10">
        <v>125</v>
      </c>
      <c r="CT16" s="9">
        <v>0</v>
      </c>
      <c r="CU16" s="9">
        <v>0</v>
      </c>
      <c r="CV16" s="9">
        <v>0</v>
      </c>
      <c r="CW16" s="6" t="s">
        <v>932</v>
      </c>
      <c r="CX16" s="9">
        <v>0</v>
      </c>
      <c r="CY16" s="9">
        <v>0</v>
      </c>
      <c r="CZ16" s="74">
        <f t="shared" si="8"/>
        <v>0.048420567212358774</v>
      </c>
      <c r="DA16" s="7">
        <v>420</v>
      </c>
      <c r="DB16" s="7">
        <v>73</v>
      </c>
      <c r="DC16" s="8">
        <v>8224</v>
      </c>
      <c r="DD16" s="7">
        <v>14</v>
      </c>
      <c r="DE16" s="7">
        <v>14</v>
      </c>
      <c r="DF16" s="7">
        <v>0</v>
      </c>
      <c r="DG16" s="7">
        <v>385</v>
      </c>
      <c r="DH16" s="7">
        <v>385</v>
      </c>
      <c r="DI16" s="7">
        <v>0</v>
      </c>
      <c r="DJ16" s="7">
        <v>0</v>
      </c>
      <c r="DK16" s="7">
        <v>51</v>
      </c>
      <c r="DL16" s="7">
        <v>0</v>
      </c>
      <c r="DM16" s="7">
        <v>0</v>
      </c>
      <c r="DN16" s="7">
        <v>51</v>
      </c>
      <c r="DO16" s="7">
        <v>0</v>
      </c>
      <c r="DP16" s="7">
        <v>0</v>
      </c>
      <c r="DQ16" s="8">
        <v>8674</v>
      </c>
      <c r="DR16" s="7">
        <v>12</v>
      </c>
      <c r="DS16" s="7"/>
      <c r="DT16" s="7">
        <v>0</v>
      </c>
      <c r="DU16" s="7">
        <v>0</v>
      </c>
      <c r="DV16" s="7">
        <v>12</v>
      </c>
      <c r="DW16" s="53">
        <v>1144</v>
      </c>
      <c r="DX16" s="7">
        <v>3403</v>
      </c>
      <c r="DY16" s="6" t="s">
        <v>922</v>
      </c>
      <c r="DZ16" s="25">
        <f t="shared" si="15"/>
        <v>5.063988095238095</v>
      </c>
      <c r="EA16" s="7">
        <v>125</v>
      </c>
      <c r="EB16" s="6" t="s">
        <v>922</v>
      </c>
      <c r="EC16" s="25">
        <f>EA16/Z16</f>
        <v>0.18601190476190477</v>
      </c>
      <c r="ED16" s="7">
        <v>533</v>
      </c>
      <c r="EE16" s="25">
        <f t="shared" si="9"/>
        <v>0.7931547619047619</v>
      </c>
      <c r="EF16" s="6" t="s">
        <v>922</v>
      </c>
      <c r="EG16" s="58">
        <v>30</v>
      </c>
      <c r="EH16" s="7">
        <v>722</v>
      </c>
      <c r="EI16" s="7">
        <v>8</v>
      </c>
      <c r="EJ16" s="7">
        <v>326</v>
      </c>
      <c r="EK16" s="7">
        <v>38</v>
      </c>
      <c r="EL16" s="8">
        <v>1048</v>
      </c>
      <c r="EM16" s="58">
        <v>654</v>
      </c>
      <c r="EN16" s="8">
        <v>1044</v>
      </c>
      <c r="EO16" s="8">
        <v>1698</v>
      </c>
      <c r="EP16" s="25">
        <f t="shared" si="10"/>
        <v>2.5267857142857144</v>
      </c>
      <c r="EQ16" s="25">
        <f t="shared" si="11"/>
        <v>0.19575743601567905</v>
      </c>
      <c r="ER16" s="7">
        <v>2</v>
      </c>
      <c r="ES16" s="58">
        <v>0</v>
      </c>
      <c r="ET16" s="7">
        <v>2</v>
      </c>
      <c r="EU16" s="25">
        <f t="shared" si="12"/>
        <v>0</v>
      </c>
      <c r="EV16" s="25">
        <f t="shared" si="13"/>
        <v>1.1778563015312131</v>
      </c>
      <c r="EW16" s="58">
        <v>5</v>
      </c>
      <c r="EX16" s="6" t="s">
        <v>177</v>
      </c>
      <c r="EY16" s="6" t="s">
        <v>188</v>
      </c>
      <c r="EZ16" s="6" t="s">
        <v>193</v>
      </c>
      <c r="FA16" s="6" t="s">
        <v>193</v>
      </c>
      <c r="FB16" s="6" t="s">
        <v>193</v>
      </c>
      <c r="FC16" s="6" t="s">
        <v>193</v>
      </c>
      <c r="FD16" s="6" t="s">
        <v>193</v>
      </c>
      <c r="FE16" s="6" t="s">
        <v>193</v>
      </c>
      <c r="FF16" s="6" t="s">
        <v>193</v>
      </c>
      <c r="FG16" s="6" t="s">
        <v>193</v>
      </c>
      <c r="FH16" s="6" t="s">
        <v>193</v>
      </c>
      <c r="FI16" s="6" t="s">
        <v>193</v>
      </c>
      <c r="FJ16" s="6" t="s">
        <v>193</v>
      </c>
      <c r="FK16" s="6" t="s">
        <v>193</v>
      </c>
      <c r="FL16" s="6" t="s">
        <v>193</v>
      </c>
      <c r="FM16" s="6" t="s">
        <v>193</v>
      </c>
      <c r="FN16" s="6" t="s">
        <v>193</v>
      </c>
      <c r="FO16" s="6" t="s">
        <v>193</v>
      </c>
      <c r="FP16" s="6" t="s">
        <v>193</v>
      </c>
      <c r="FQ16" s="6" t="s">
        <v>193</v>
      </c>
      <c r="FR16" s="6" t="s">
        <v>193</v>
      </c>
      <c r="FS16" s="6" t="s">
        <v>193</v>
      </c>
      <c r="FT16" s="6" t="s">
        <v>193</v>
      </c>
      <c r="FU16" s="6" t="s">
        <v>193</v>
      </c>
      <c r="FV16" s="6" t="s">
        <v>193</v>
      </c>
      <c r="FW16" s="6" t="s">
        <v>193</v>
      </c>
      <c r="FX16" s="6" t="s">
        <v>193</v>
      </c>
      <c r="FY16" s="6" t="s">
        <v>193</v>
      </c>
      <c r="FZ16" s="6" t="s">
        <v>193</v>
      </c>
      <c r="GA16" s="6" t="s">
        <v>193</v>
      </c>
      <c r="GB16" s="6" t="s">
        <v>193</v>
      </c>
      <c r="GC16" s="6" t="s">
        <v>193</v>
      </c>
      <c r="GD16" s="6" t="s">
        <v>193</v>
      </c>
      <c r="GE16" s="6" t="s">
        <v>193</v>
      </c>
      <c r="GF16" s="6" t="s">
        <v>193</v>
      </c>
      <c r="GG16" s="6" t="s">
        <v>193</v>
      </c>
      <c r="GH16" s="6" t="s">
        <v>193</v>
      </c>
      <c r="GI16" s="6" t="s">
        <v>193</v>
      </c>
      <c r="GJ16" s="6" t="s">
        <v>193</v>
      </c>
      <c r="GK16" s="6" t="s">
        <v>193</v>
      </c>
      <c r="GL16" s="6" t="s">
        <v>193</v>
      </c>
      <c r="GM16" s="6" t="s">
        <v>193</v>
      </c>
      <c r="GN16" s="6" t="s">
        <v>193</v>
      </c>
      <c r="GO16" s="6" t="s">
        <v>193</v>
      </c>
      <c r="GP16" s="6" t="s">
        <v>193</v>
      </c>
      <c r="GQ16" s="6" t="s">
        <v>193</v>
      </c>
      <c r="GR16" s="6" t="s">
        <v>193</v>
      </c>
      <c r="GS16" s="6" t="s">
        <v>193</v>
      </c>
      <c r="GT16" s="6" t="s">
        <v>193</v>
      </c>
      <c r="GU16" s="6" t="s">
        <v>193</v>
      </c>
      <c r="GV16" s="6" t="s">
        <v>205</v>
      </c>
      <c r="GW16" s="6" t="s">
        <v>305</v>
      </c>
      <c r="GX16" s="6" t="s">
        <v>451</v>
      </c>
      <c r="GY16" s="6" t="s">
        <v>932</v>
      </c>
      <c r="GZ16" s="6" t="s">
        <v>494</v>
      </c>
      <c r="HA16" s="6" t="s">
        <v>497</v>
      </c>
      <c r="HB16" s="6" t="s">
        <v>501</v>
      </c>
      <c r="HC16" s="6" t="s">
        <v>504</v>
      </c>
      <c r="HD16" s="6" t="s">
        <v>517</v>
      </c>
      <c r="HE16" s="6" t="s">
        <v>515</v>
      </c>
    </row>
    <row r="17" spans="1:213" ht="12.75">
      <c r="A17" s="6" t="s">
        <v>719</v>
      </c>
      <c r="B17" s="6" t="s">
        <v>720</v>
      </c>
      <c r="C17" s="6" t="s">
        <v>696</v>
      </c>
      <c r="D17" s="6" t="s">
        <v>906</v>
      </c>
      <c r="E17" s="6" t="s">
        <v>720</v>
      </c>
      <c r="F17" s="6" t="s">
        <v>918</v>
      </c>
      <c r="G17" s="6" t="s">
        <v>922</v>
      </c>
      <c r="H17" s="6" t="s">
        <v>926</v>
      </c>
      <c r="I17" s="6" t="s">
        <v>949</v>
      </c>
      <c r="J17" s="6" t="s">
        <v>52</v>
      </c>
      <c r="K17" s="7">
        <v>83316</v>
      </c>
      <c r="L17" s="7">
        <v>1624</v>
      </c>
      <c r="M17" s="6" t="s">
        <v>949</v>
      </c>
      <c r="N17" s="6" t="s">
        <v>52</v>
      </c>
      <c r="O17" s="7">
        <v>83316</v>
      </c>
      <c r="P17" s="7">
        <v>1624</v>
      </c>
      <c r="Q17" s="6" t="s">
        <v>137</v>
      </c>
      <c r="R17" s="6" t="s">
        <v>1162</v>
      </c>
      <c r="S17" s="6" t="s">
        <v>1265</v>
      </c>
      <c r="T17" s="6" t="s">
        <v>1329</v>
      </c>
      <c r="U17" s="6" t="s">
        <v>1431</v>
      </c>
      <c r="V17" s="6" t="s">
        <v>1523</v>
      </c>
      <c r="W17" s="6" t="s">
        <v>1523</v>
      </c>
      <c r="Y17" s="8">
        <v>74284</v>
      </c>
      <c r="Z17" s="53">
        <f t="shared" si="0"/>
        <v>4077</v>
      </c>
      <c r="AA17" s="8">
        <v>4077</v>
      </c>
      <c r="AB17" s="7">
        <v>0</v>
      </c>
      <c r="AC17" s="53">
        <v>1070</v>
      </c>
      <c r="AD17" s="6" t="s">
        <v>1649</v>
      </c>
      <c r="AE17" s="7">
        <v>0</v>
      </c>
      <c r="AF17" s="6" t="s">
        <v>932</v>
      </c>
      <c r="AG17" s="8">
        <f t="shared" si="1"/>
        <v>1070</v>
      </c>
      <c r="AH17" s="38">
        <f t="shared" si="2"/>
        <v>0.2624478783419181</v>
      </c>
      <c r="AI17" s="7">
        <v>622</v>
      </c>
      <c r="AJ17" s="9">
        <v>0</v>
      </c>
      <c r="AK17" s="11">
        <v>29.61</v>
      </c>
      <c r="AL17" s="58">
        <v>1</v>
      </c>
      <c r="AM17" s="7">
        <v>0</v>
      </c>
      <c r="AN17" s="7">
        <v>0</v>
      </c>
      <c r="AO17" s="7">
        <v>0</v>
      </c>
      <c r="AP17" s="7">
        <v>0</v>
      </c>
      <c r="AQ17" s="62">
        <v>1</v>
      </c>
      <c r="AR17" s="12">
        <v>1</v>
      </c>
      <c r="AS17" s="12">
        <v>2</v>
      </c>
      <c r="AT17" s="12">
        <v>2.23</v>
      </c>
      <c r="AU17" s="12">
        <v>4.23</v>
      </c>
      <c r="AV17" s="12">
        <f t="shared" si="3"/>
        <v>1.0375275938189845</v>
      </c>
      <c r="AW17" s="53">
        <v>30828</v>
      </c>
      <c r="AX17" s="7">
        <v>40</v>
      </c>
      <c r="AY17" s="10">
        <v>50790</v>
      </c>
      <c r="AZ17" s="9">
        <v>0</v>
      </c>
      <c r="BA17" s="9">
        <v>0</v>
      </c>
      <c r="BB17" s="9">
        <v>0</v>
      </c>
      <c r="BC17" s="10">
        <v>50790</v>
      </c>
      <c r="BD17" s="53">
        <v>125622</v>
      </c>
      <c r="BE17" s="8">
        <v>0</v>
      </c>
      <c r="BF17" s="8">
        <v>125622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59928</v>
      </c>
      <c r="BQ17" s="8">
        <v>0</v>
      </c>
      <c r="BR17" s="8">
        <v>59928</v>
      </c>
      <c r="BS17" s="8">
        <v>185550</v>
      </c>
      <c r="BT17" s="12">
        <f t="shared" si="4"/>
        <v>45.51140544518028</v>
      </c>
      <c r="BU17" s="8">
        <v>0</v>
      </c>
      <c r="BV17" s="8">
        <v>185550</v>
      </c>
      <c r="BW17" s="53">
        <v>92596</v>
      </c>
      <c r="BX17" s="8">
        <v>28186</v>
      </c>
      <c r="BY17" s="8">
        <v>120782</v>
      </c>
      <c r="BZ17" s="12">
        <f t="shared" si="5"/>
        <v>29.625214618592103</v>
      </c>
      <c r="CA17" s="8">
        <v>19723</v>
      </c>
      <c r="CB17" s="8">
        <v>0</v>
      </c>
      <c r="CC17" s="8">
        <v>2700</v>
      </c>
      <c r="CD17" s="8">
        <v>22423</v>
      </c>
      <c r="CE17" s="12">
        <f t="shared" si="6"/>
        <v>5.499877360804513</v>
      </c>
      <c r="CF17" s="53">
        <v>0</v>
      </c>
      <c r="CG17" s="8">
        <v>43953</v>
      </c>
      <c r="CH17" s="8">
        <v>43953</v>
      </c>
      <c r="CI17" s="80">
        <f t="shared" si="14"/>
        <v>10.780721118469463</v>
      </c>
      <c r="CJ17" s="8">
        <v>187158</v>
      </c>
      <c r="CK17" s="12">
        <f t="shared" si="7"/>
        <v>45.90581309786608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10">
        <v>49182</v>
      </c>
      <c r="CS17" s="9">
        <v>0</v>
      </c>
      <c r="CT17" s="10">
        <v>50300</v>
      </c>
      <c r="CU17" s="9">
        <v>0</v>
      </c>
      <c r="CV17" s="9">
        <v>0</v>
      </c>
      <c r="CW17" s="6" t="s">
        <v>932</v>
      </c>
      <c r="CX17" s="6" t="s">
        <v>1256</v>
      </c>
      <c r="CY17" s="10">
        <v>50300</v>
      </c>
      <c r="CZ17" s="74">
        <f t="shared" si="8"/>
        <v>0.099047498496883</v>
      </c>
      <c r="DA17" s="8">
        <v>3130</v>
      </c>
      <c r="DB17" s="7">
        <v>692</v>
      </c>
      <c r="DC17" s="8">
        <v>28314</v>
      </c>
      <c r="DD17" s="8">
        <v>1267</v>
      </c>
      <c r="DE17" s="8">
        <v>1267</v>
      </c>
      <c r="DF17" s="7">
        <v>0</v>
      </c>
      <c r="DG17" s="8">
        <v>1941</v>
      </c>
      <c r="DH17" s="7">
        <v>1941</v>
      </c>
      <c r="DI17" s="7">
        <v>0</v>
      </c>
      <c r="DJ17" s="7">
        <v>0</v>
      </c>
      <c r="DK17" s="7">
        <v>51</v>
      </c>
      <c r="DL17" s="7">
        <v>0</v>
      </c>
      <c r="DM17" s="7">
        <v>0</v>
      </c>
      <c r="DN17" s="7">
        <v>51</v>
      </c>
      <c r="DO17" s="7">
        <v>0</v>
      </c>
      <c r="DP17" s="7">
        <v>28</v>
      </c>
      <c r="DQ17" s="8">
        <v>31601</v>
      </c>
      <c r="DR17" s="7">
        <v>57</v>
      </c>
      <c r="DS17" s="7"/>
      <c r="DT17" s="7">
        <v>0</v>
      </c>
      <c r="DU17" s="7">
        <v>0</v>
      </c>
      <c r="DV17" s="7">
        <v>57</v>
      </c>
      <c r="DW17" s="53">
        <v>1976</v>
      </c>
      <c r="DX17" s="46" t="s">
        <v>1256</v>
      </c>
      <c r="DY17" s="6" t="s">
        <v>922</v>
      </c>
      <c r="EA17" s="46" t="s">
        <v>1256</v>
      </c>
      <c r="EB17" s="6" t="s">
        <v>922</v>
      </c>
      <c r="ED17" s="8">
        <v>8988</v>
      </c>
      <c r="EE17" s="25">
        <f t="shared" si="9"/>
        <v>2.204562178072112</v>
      </c>
      <c r="EF17" s="6" t="s">
        <v>922</v>
      </c>
      <c r="EG17" s="58">
        <v>82</v>
      </c>
      <c r="EH17" s="8">
        <v>3331</v>
      </c>
      <c r="EI17" s="7">
        <v>56</v>
      </c>
      <c r="EJ17" s="7">
        <v>315</v>
      </c>
      <c r="EK17" s="7">
        <v>138</v>
      </c>
      <c r="EL17" s="8">
        <v>3646</v>
      </c>
      <c r="EM17" s="53">
        <v>38199</v>
      </c>
      <c r="EN17" s="8">
        <v>21588</v>
      </c>
      <c r="EO17" s="8">
        <v>59787</v>
      </c>
      <c r="EP17" s="25">
        <f t="shared" si="10"/>
        <v>14.664459161147903</v>
      </c>
      <c r="EQ17" s="25">
        <f t="shared" si="11"/>
        <v>1.891933799563305</v>
      </c>
      <c r="ER17" s="7">
        <v>2</v>
      </c>
      <c r="ES17" s="58">
        <v>121</v>
      </c>
      <c r="ET17" s="7">
        <v>292</v>
      </c>
      <c r="EU17" s="25">
        <f t="shared" si="12"/>
        <v>0.4143835616438356</v>
      </c>
      <c r="EV17" s="25">
        <f t="shared" si="13"/>
        <v>4.884004884004884</v>
      </c>
      <c r="EW17" s="58">
        <v>10</v>
      </c>
      <c r="EX17" s="6" t="s">
        <v>176</v>
      </c>
      <c r="EY17" s="6" t="s">
        <v>186</v>
      </c>
      <c r="EZ17" s="6" t="s">
        <v>193</v>
      </c>
      <c r="FA17" s="6" t="s">
        <v>193</v>
      </c>
      <c r="FB17" s="6" t="s">
        <v>193</v>
      </c>
      <c r="FC17" s="6" t="s">
        <v>193</v>
      </c>
      <c r="FD17" s="6" t="s">
        <v>193</v>
      </c>
      <c r="FE17" s="6" t="s">
        <v>193</v>
      </c>
      <c r="FF17" s="6" t="s">
        <v>193</v>
      </c>
      <c r="FG17" s="6" t="s">
        <v>193</v>
      </c>
      <c r="FH17" s="6" t="s">
        <v>193</v>
      </c>
      <c r="FI17" s="6" t="s">
        <v>193</v>
      </c>
      <c r="FJ17" s="6" t="s">
        <v>193</v>
      </c>
      <c r="FK17" s="6" t="s">
        <v>193</v>
      </c>
      <c r="FL17" s="6" t="s">
        <v>193</v>
      </c>
      <c r="FM17" s="6" t="s">
        <v>193</v>
      </c>
      <c r="FN17" s="6" t="s">
        <v>193</v>
      </c>
      <c r="FO17" s="6" t="s">
        <v>193</v>
      </c>
      <c r="FP17" s="6" t="s">
        <v>193</v>
      </c>
      <c r="FQ17" s="6" t="s">
        <v>193</v>
      </c>
      <c r="FR17" s="6" t="s">
        <v>193</v>
      </c>
      <c r="FS17" s="6" t="s">
        <v>193</v>
      </c>
      <c r="FT17" s="6" t="s">
        <v>193</v>
      </c>
      <c r="FU17" s="6" t="s">
        <v>193</v>
      </c>
      <c r="FV17" s="6" t="s">
        <v>193</v>
      </c>
      <c r="FW17" s="6" t="s">
        <v>193</v>
      </c>
      <c r="FX17" s="6" t="s">
        <v>193</v>
      </c>
      <c r="FY17" s="6" t="s">
        <v>193</v>
      </c>
      <c r="FZ17" s="6" t="s">
        <v>193</v>
      </c>
      <c r="GA17" s="6" t="s">
        <v>193</v>
      </c>
      <c r="GB17" s="6" t="s">
        <v>193</v>
      </c>
      <c r="GC17" s="6" t="s">
        <v>193</v>
      </c>
      <c r="GD17" s="6" t="s">
        <v>193</v>
      </c>
      <c r="GE17" s="6" t="s">
        <v>193</v>
      </c>
      <c r="GF17" s="6" t="s">
        <v>193</v>
      </c>
      <c r="GG17" s="6" t="s">
        <v>193</v>
      </c>
      <c r="GH17" s="6" t="s">
        <v>193</v>
      </c>
      <c r="GI17" s="6" t="s">
        <v>193</v>
      </c>
      <c r="GJ17" s="6" t="s">
        <v>193</v>
      </c>
      <c r="GK17" s="6" t="s">
        <v>193</v>
      </c>
      <c r="GL17" s="6" t="s">
        <v>193</v>
      </c>
      <c r="GM17" s="6" t="s">
        <v>193</v>
      </c>
      <c r="GN17" s="6" t="s">
        <v>193</v>
      </c>
      <c r="GO17" s="6" t="s">
        <v>193</v>
      </c>
      <c r="GP17" s="6" t="s">
        <v>193</v>
      </c>
      <c r="GQ17" s="6" t="s">
        <v>193</v>
      </c>
      <c r="GR17" s="6" t="s">
        <v>193</v>
      </c>
      <c r="GS17" s="6" t="s">
        <v>193</v>
      </c>
      <c r="GT17" s="6" t="s">
        <v>193</v>
      </c>
      <c r="GU17" s="6" t="s">
        <v>193</v>
      </c>
      <c r="GV17" s="6" t="s">
        <v>206</v>
      </c>
      <c r="GW17" s="6" t="s">
        <v>306</v>
      </c>
      <c r="GX17" s="6" t="s">
        <v>451</v>
      </c>
      <c r="GY17" s="6" t="s">
        <v>458</v>
      </c>
      <c r="GZ17" s="6" t="s">
        <v>493</v>
      </c>
      <c r="HA17" s="6" t="s">
        <v>497</v>
      </c>
      <c r="HB17" s="6" t="s">
        <v>501</v>
      </c>
      <c r="HC17" s="6" t="s">
        <v>507</v>
      </c>
      <c r="HD17" s="6" t="s">
        <v>514</v>
      </c>
      <c r="HE17" s="6" t="s">
        <v>514</v>
      </c>
    </row>
    <row r="18" spans="1:213" ht="12.75">
      <c r="A18" s="6" t="s">
        <v>721</v>
      </c>
      <c r="B18" s="6" t="s">
        <v>722</v>
      </c>
      <c r="C18" s="6" t="s">
        <v>696</v>
      </c>
      <c r="D18" s="6" t="s">
        <v>906</v>
      </c>
      <c r="E18" s="6" t="s">
        <v>722</v>
      </c>
      <c r="F18" s="6" t="s">
        <v>918</v>
      </c>
      <c r="G18" s="6" t="s">
        <v>922</v>
      </c>
      <c r="H18" s="7">
        <v>0.000438675</v>
      </c>
      <c r="I18" s="6" t="s">
        <v>950</v>
      </c>
      <c r="J18" s="6" t="s">
        <v>53</v>
      </c>
      <c r="K18" s="7">
        <v>83318</v>
      </c>
      <c r="L18" s="7">
        <v>1729</v>
      </c>
      <c r="M18" s="6" t="s">
        <v>950</v>
      </c>
      <c r="N18" s="6" t="s">
        <v>53</v>
      </c>
      <c r="O18" s="7">
        <v>83318</v>
      </c>
      <c r="P18" s="7">
        <v>1729</v>
      </c>
      <c r="Q18" s="6" t="s">
        <v>1117</v>
      </c>
      <c r="R18" s="6" t="s">
        <v>1163</v>
      </c>
      <c r="S18" s="6" t="s">
        <v>1266</v>
      </c>
      <c r="T18" s="6" t="s">
        <v>1330</v>
      </c>
      <c r="U18" s="6" t="s">
        <v>1432</v>
      </c>
      <c r="V18" s="6" t="s">
        <v>1524</v>
      </c>
      <c r="W18" s="6" t="s">
        <v>1524</v>
      </c>
      <c r="Y18" s="8">
        <v>21348</v>
      </c>
      <c r="Z18" s="53">
        <f t="shared" si="0"/>
        <v>9105</v>
      </c>
      <c r="AA18" s="8">
        <v>9105</v>
      </c>
      <c r="AB18" s="7">
        <v>0</v>
      </c>
      <c r="AC18" s="53">
        <v>4777</v>
      </c>
      <c r="AD18" s="6" t="s">
        <v>1650</v>
      </c>
      <c r="AE18" s="7">
        <v>0</v>
      </c>
      <c r="AF18" s="6" t="s">
        <v>1713</v>
      </c>
      <c r="AG18" s="8">
        <f t="shared" si="1"/>
        <v>4777</v>
      </c>
      <c r="AH18" s="38">
        <f t="shared" si="2"/>
        <v>0.5246567819879188</v>
      </c>
      <c r="AI18" s="8">
        <v>1700</v>
      </c>
      <c r="AJ18" s="6" t="s">
        <v>1256</v>
      </c>
      <c r="AK18" s="11">
        <v>60</v>
      </c>
      <c r="AL18" s="58">
        <v>1</v>
      </c>
      <c r="AM18" s="7">
        <v>0</v>
      </c>
      <c r="AN18" s="7">
        <v>0</v>
      </c>
      <c r="AO18" s="7">
        <v>0</v>
      </c>
      <c r="AP18" s="7">
        <v>0</v>
      </c>
      <c r="AQ18" s="62">
        <v>1</v>
      </c>
      <c r="AR18" s="12">
        <v>2</v>
      </c>
      <c r="AS18" s="12">
        <v>3</v>
      </c>
      <c r="AT18" s="12">
        <v>2.76</v>
      </c>
      <c r="AU18" s="12">
        <v>5.76</v>
      </c>
      <c r="AV18" s="12">
        <f t="shared" si="3"/>
        <v>0.6326194398682042</v>
      </c>
      <c r="AW18" s="53">
        <v>47003</v>
      </c>
      <c r="AX18" s="7">
        <v>40</v>
      </c>
      <c r="AY18" s="10">
        <v>7960</v>
      </c>
      <c r="AZ18" s="9">
        <v>0</v>
      </c>
      <c r="BA18" s="10">
        <v>32125</v>
      </c>
      <c r="BB18" s="9">
        <v>0</v>
      </c>
      <c r="BC18" s="10">
        <v>40085</v>
      </c>
      <c r="BD18" s="53">
        <v>390506</v>
      </c>
      <c r="BE18" s="8">
        <v>0</v>
      </c>
      <c r="BF18" s="8">
        <v>390506</v>
      </c>
      <c r="BG18" s="8">
        <v>5000</v>
      </c>
      <c r="BH18" s="8">
        <v>0</v>
      </c>
      <c r="BI18" s="8">
        <v>5000</v>
      </c>
      <c r="BJ18" s="8">
        <v>3101</v>
      </c>
      <c r="BK18" s="8">
        <v>0</v>
      </c>
      <c r="BL18" s="8">
        <v>3101</v>
      </c>
      <c r="BM18" s="8">
        <v>0</v>
      </c>
      <c r="BN18" s="8">
        <v>0</v>
      </c>
      <c r="BO18" s="8">
        <v>0</v>
      </c>
      <c r="BP18" s="8">
        <v>43393</v>
      </c>
      <c r="BQ18" s="8">
        <v>0</v>
      </c>
      <c r="BR18" s="8">
        <v>43393</v>
      </c>
      <c r="BS18" s="8">
        <v>442000</v>
      </c>
      <c r="BT18" s="12">
        <f t="shared" si="4"/>
        <v>48.5447556287754</v>
      </c>
      <c r="BU18" s="8">
        <v>0</v>
      </c>
      <c r="BV18" s="8">
        <v>442000</v>
      </c>
      <c r="BW18" s="53">
        <v>116654</v>
      </c>
      <c r="BX18" s="8">
        <v>43034</v>
      </c>
      <c r="BY18" s="8">
        <v>159688</v>
      </c>
      <c r="BZ18" s="12">
        <f t="shared" si="5"/>
        <v>17.538495332235037</v>
      </c>
      <c r="CA18" s="8">
        <v>43979</v>
      </c>
      <c r="CB18" s="8">
        <v>0</v>
      </c>
      <c r="CC18" s="8">
        <v>4088</v>
      </c>
      <c r="CD18" s="8">
        <v>48067</v>
      </c>
      <c r="CE18" s="12">
        <f t="shared" si="6"/>
        <v>5.279187259747392</v>
      </c>
      <c r="CF18" s="53">
        <v>0</v>
      </c>
      <c r="CG18" s="8">
        <v>75689</v>
      </c>
      <c r="CH18" s="8">
        <v>75689</v>
      </c>
      <c r="CI18" s="80">
        <f t="shared" si="14"/>
        <v>8.312904997254256</v>
      </c>
      <c r="CJ18" s="8">
        <v>283444</v>
      </c>
      <c r="CK18" s="12">
        <f t="shared" si="7"/>
        <v>31.130587589236683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15184</v>
      </c>
      <c r="CR18" s="10">
        <v>183457</v>
      </c>
      <c r="CS18" s="9">
        <v>0</v>
      </c>
      <c r="CT18" s="10">
        <v>121344</v>
      </c>
      <c r="CU18" s="9">
        <v>0</v>
      </c>
      <c r="CV18" s="10">
        <v>18927</v>
      </c>
      <c r="CW18" s="6" t="s">
        <v>1256</v>
      </c>
      <c r="CX18" s="9">
        <v>0</v>
      </c>
      <c r="CY18" s="10">
        <v>140271</v>
      </c>
      <c r="CZ18" s="74">
        <f t="shared" si="8"/>
        <v>0.06933502669021491</v>
      </c>
      <c r="DA18" s="8">
        <v>3494</v>
      </c>
      <c r="DB18" s="8">
        <v>4189</v>
      </c>
      <c r="DC18" s="8">
        <v>44895</v>
      </c>
      <c r="DD18" s="8">
        <v>1685</v>
      </c>
      <c r="DE18" s="8">
        <v>1685</v>
      </c>
      <c r="DF18" s="7">
        <v>0</v>
      </c>
      <c r="DG18" s="8">
        <v>3762</v>
      </c>
      <c r="DH18" s="8">
        <v>1691</v>
      </c>
      <c r="DI18" s="8">
        <v>2071</v>
      </c>
      <c r="DJ18" s="7">
        <v>0</v>
      </c>
      <c r="DK18" s="7">
        <v>51</v>
      </c>
      <c r="DL18" s="7">
        <v>0</v>
      </c>
      <c r="DM18" s="7">
        <v>0</v>
      </c>
      <c r="DN18" s="7">
        <v>51</v>
      </c>
      <c r="DO18" s="7">
        <v>0</v>
      </c>
      <c r="DP18" s="7">
        <v>0</v>
      </c>
      <c r="DQ18" s="8">
        <v>50393</v>
      </c>
      <c r="DR18" s="7">
        <v>118</v>
      </c>
      <c r="DS18" s="7"/>
      <c r="DT18" s="7">
        <v>40</v>
      </c>
      <c r="DU18" s="7">
        <v>0</v>
      </c>
      <c r="DV18" s="7">
        <v>158</v>
      </c>
      <c r="DW18" s="53">
        <v>2664</v>
      </c>
      <c r="DX18" s="8">
        <v>74984</v>
      </c>
      <c r="DY18" s="6" t="s">
        <v>922</v>
      </c>
      <c r="DZ18" s="25">
        <f aca="true" t="shared" si="16" ref="DZ18:DZ25">DX18/Z18</f>
        <v>8.23547501372872</v>
      </c>
      <c r="EA18" s="46" t="s">
        <v>1256</v>
      </c>
      <c r="EB18" s="6" t="s">
        <v>922</v>
      </c>
      <c r="ED18" s="8">
        <v>23592</v>
      </c>
      <c r="EE18" s="25">
        <f t="shared" si="9"/>
        <v>2.5911037891268536</v>
      </c>
      <c r="EF18" s="6" t="s">
        <v>922</v>
      </c>
      <c r="EG18" s="58">
        <v>51</v>
      </c>
      <c r="EH18" s="8">
        <v>4188</v>
      </c>
      <c r="EI18" s="7">
        <v>25</v>
      </c>
      <c r="EJ18" s="8">
        <v>1291</v>
      </c>
      <c r="EK18" s="7">
        <v>76</v>
      </c>
      <c r="EL18" s="8">
        <v>5479</v>
      </c>
      <c r="EM18" s="53">
        <v>39795</v>
      </c>
      <c r="EN18" s="8">
        <v>17634</v>
      </c>
      <c r="EO18" s="8">
        <v>57429</v>
      </c>
      <c r="EP18" s="25">
        <f t="shared" si="10"/>
        <v>6.3074135090609555</v>
      </c>
      <c r="EQ18" s="25">
        <f t="shared" si="11"/>
        <v>1.1396225666263171</v>
      </c>
      <c r="ER18" s="7">
        <v>3</v>
      </c>
      <c r="ES18" s="58">
        <v>388</v>
      </c>
      <c r="ET18" s="7">
        <v>464</v>
      </c>
      <c r="EU18" s="25">
        <f t="shared" si="12"/>
        <v>0.8362068965517241</v>
      </c>
      <c r="EV18" s="25">
        <f t="shared" si="13"/>
        <v>8.079541694962476</v>
      </c>
      <c r="EW18" s="58">
        <v>16</v>
      </c>
      <c r="EX18" s="6" t="s">
        <v>174</v>
      </c>
      <c r="EY18" s="6" t="s">
        <v>184</v>
      </c>
      <c r="EZ18" s="6" t="s">
        <v>193</v>
      </c>
      <c r="FA18" s="6" t="s">
        <v>193</v>
      </c>
      <c r="FB18" s="6" t="s">
        <v>193</v>
      </c>
      <c r="FC18" s="6" t="s">
        <v>193</v>
      </c>
      <c r="FD18" s="6" t="s">
        <v>193</v>
      </c>
      <c r="FE18" s="6" t="s">
        <v>193</v>
      </c>
      <c r="FF18" s="6" t="s">
        <v>193</v>
      </c>
      <c r="FG18" s="6" t="s">
        <v>193</v>
      </c>
      <c r="FH18" s="6" t="s">
        <v>193</v>
      </c>
      <c r="FI18" s="6" t="s">
        <v>193</v>
      </c>
      <c r="FJ18" s="6" t="s">
        <v>193</v>
      </c>
      <c r="FK18" s="6" t="s">
        <v>193</v>
      </c>
      <c r="FL18" s="6" t="s">
        <v>193</v>
      </c>
      <c r="FM18" s="6" t="s">
        <v>193</v>
      </c>
      <c r="FN18" s="6" t="s">
        <v>193</v>
      </c>
      <c r="FO18" s="6" t="s">
        <v>193</v>
      </c>
      <c r="FP18" s="6" t="s">
        <v>193</v>
      </c>
      <c r="FQ18" s="6" t="s">
        <v>193</v>
      </c>
      <c r="FR18" s="6" t="s">
        <v>193</v>
      </c>
      <c r="FS18" s="6" t="s">
        <v>193</v>
      </c>
      <c r="FT18" s="6" t="s">
        <v>193</v>
      </c>
      <c r="FU18" s="6" t="s">
        <v>193</v>
      </c>
      <c r="FV18" s="6" t="s">
        <v>193</v>
      </c>
      <c r="FW18" s="6" t="s">
        <v>193</v>
      </c>
      <c r="FX18" s="6" t="s">
        <v>193</v>
      </c>
      <c r="FY18" s="6" t="s">
        <v>193</v>
      </c>
      <c r="FZ18" s="6" t="s">
        <v>193</v>
      </c>
      <c r="GA18" s="6" t="s">
        <v>193</v>
      </c>
      <c r="GB18" s="6" t="s">
        <v>193</v>
      </c>
      <c r="GC18" s="6" t="s">
        <v>193</v>
      </c>
      <c r="GD18" s="6" t="s">
        <v>193</v>
      </c>
      <c r="GE18" s="6" t="s">
        <v>193</v>
      </c>
      <c r="GF18" s="6" t="s">
        <v>193</v>
      </c>
      <c r="GG18" s="6" t="s">
        <v>193</v>
      </c>
      <c r="GH18" s="6" t="s">
        <v>193</v>
      </c>
      <c r="GI18" s="6" t="s">
        <v>193</v>
      </c>
      <c r="GJ18" s="6" t="s">
        <v>193</v>
      </c>
      <c r="GK18" s="6" t="s">
        <v>193</v>
      </c>
      <c r="GL18" s="6" t="s">
        <v>193</v>
      </c>
      <c r="GM18" s="6" t="s">
        <v>193</v>
      </c>
      <c r="GN18" s="6" t="s">
        <v>193</v>
      </c>
      <c r="GO18" s="6" t="s">
        <v>193</v>
      </c>
      <c r="GP18" s="6" t="s">
        <v>193</v>
      </c>
      <c r="GQ18" s="6" t="s">
        <v>193</v>
      </c>
      <c r="GR18" s="6" t="s">
        <v>193</v>
      </c>
      <c r="GS18" s="6" t="s">
        <v>193</v>
      </c>
      <c r="GT18" s="6" t="s">
        <v>193</v>
      </c>
      <c r="GU18" s="6" t="s">
        <v>193</v>
      </c>
      <c r="GV18" s="6" t="s">
        <v>207</v>
      </c>
      <c r="GW18" s="6" t="s">
        <v>307</v>
      </c>
      <c r="GX18" s="6" t="s">
        <v>395</v>
      </c>
      <c r="GY18" s="6" t="s">
        <v>459</v>
      </c>
      <c r="GZ18" s="6" t="s">
        <v>493</v>
      </c>
      <c r="HA18" s="6" t="s">
        <v>497</v>
      </c>
      <c r="HB18" s="6" t="s">
        <v>501</v>
      </c>
      <c r="HC18" s="6" t="s">
        <v>507</v>
      </c>
      <c r="HD18" s="6" t="s">
        <v>518</v>
      </c>
      <c r="HE18" s="6" t="s">
        <v>522</v>
      </c>
    </row>
    <row r="19" spans="1:213" ht="12.75">
      <c r="A19" s="6" t="s">
        <v>723</v>
      </c>
      <c r="B19" s="6" t="s">
        <v>724</v>
      </c>
      <c r="C19" s="6" t="s">
        <v>696</v>
      </c>
      <c r="D19" s="6" t="s">
        <v>906</v>
      </c>
      <c r="E19" s="6" t="s">
        <v>910</v>
      </c>
      <c r="F19" s="6" t="s">
        <v>918</v>
      </c>
      <c r="G19" s="6" t="s">
        <v>923</v>
      </c>
      <c r="H19" s="7">
        <v>0.000375902</v>
      </c>
      <c r="I19" s="6" t="s">
        <v>951</v>
      </c>
      <c r="J19" s="6" t="s">
        <v>54</v>
      </c>
      <c r="K19" s="7">
        <v>83605</v>
      </c>
      <c r="L19" s="7">
        <v>4195</v>
      </c>
      <c r="M19" s="6" t="s">
        <v>951</v>
      </c>
      <c r="N19" s="6" t="s">
        <v>54</v>
      </c>
      <c r="O19" s="7">
        <v>83605</v>
      </c>
      <c r="P19" s="7">
        <v>4195</v>
      </c>
      <c r="Q19" s="6" t="s">
        <v>1118</v>
      </c>
      <c r="R19" s="6" t="s">
        <v>1164</v>
      </c>
      <c r="S19" s="6" t="s">
        <v>1267</v>
      </c>
      <c r="T19" s="6" t="s">
        <v>1331</v>
      </c>
      <c r="U19" s="6" t="s">
        <v>1433</v>
      </c>
      <c r="V19" s="6" t="s">
        <v>1525</v>
      </c>
      <c r="W19" s="6" t="s">
        <v>1525</v>
      </c>
      <c r="Y19" s="8">
        <v>183939</v>
      </c>
      <c r="Z19" s="53">
        <f t="shared" si="0"/>
        <v>42331</v>
      </c>
      <c r="AA19" s="8">
        <v>42331</v>
      </c>
      <c r="AB19" s="7">
        <v>0</v>
      </c>
      <c r="AC19" s="53">
        <v>15600</v>
      </c>
      <c r="AD19" s="6" t="s">
        <v>1651</v>
      </c>
      <c r="AE19" s="7">
        <v>0</v>
      </c>
      <c r="AF19" s="6" t="s">
        <v>932</v>
      </c>
      <c r="AG19" s="8">
        <f t="shared" si="1"/>
        <v>15600</v>
      </c>
      <c r="AH19" s="38">
        <f t="shared" si="2"/>
        <v>0.36852424936807543</v>
      </c>
      <c r="AI19" s="8">
        <v>1333</v>
      </c>
      <c r="AJ19" s="6" t="s">
        <v>1256</v>
      </c>
      <c r="AK19" s="11">
        <v>47</v>
      </c>
      <c r="AL19" s="58">
        <v>1</v>
      </c>
      <c r="AM19" s="7">
        <v>0</v>
      </c>
      <c r="AN19" s="7">
        <v>0</v>
      </c>
      <c r="AO19" s="7">
        <v>0</v>
      </c>
      <c r="AP19" s="7">
        <v>0</v>
      </c>
      <c r="AQ19" s="62">
        <v>2</v>
      </c>
      <c r="AR19" s="12">
        <v>2</v>
      </c>
      <c r="AS19" s="12">
        <v>4</v>
      </c>
      <c r="AT19" s="12">
        <v>7.49</v>
      </c>
      <c r="AU19" s="12">
        <v>11.49</v>
      </c>
      <c r="AV19" s="12">
        <f t="shared" si="3"/>
        <v>0.27143228366917865</v>
      </c>
      <c r="AW19" s="53">
        <v>52832</v>
      </c>
      <c r="AX19" s="7">
        <v>40</v>
      </c>
      <c r="AY19" s="10">
        <v>283625</v>
      </c>
      <c r="AZ19" s="9">
        <v>0</v>
      </c>
      <c r="BA19" s="9">
        <v>0</v>
      </c>
      <c r="BB19" s="10">
        <v>851376</v>
      </c>
      <c r="BC19" s="10">
        <v>1135001</v>
      </c>
      <c r="BD19" s="53">
        <v>520340</v>
      </c>
      <c r="BE19" s="8">
        <v>0</v>
      </c>
      <c r="BF19" s="8">
        <v>520340</v>
      </c>
      <c r="BG19" s="8">
        <v>56985</v>
      </c>
      <c r="BH19" s="8">
        <v>0</v>
      </c>
      <c r="BI19" s="8">
        <v>56985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67326</v>
      </c>
      <c r="BQ19" s="8">
        <v>0</v>
      </c>
      <c r="BR19" s="8">
        <v>67326</v>
      </c>
      <c r="BS19" s="8">
        <v>644651</v>
      </c>
      <c r="BT19" s="12">
        <f t="shared" si="4"/>
        <v>15.228815761498666</v>
      </c>
      <c r="BU19" s="8">
        <v>0</v>
      </c>
      <c r="BV19" s="8">
        <v>644651</v>
      </c>
      <c r="BW19" s="53">
        <v>335827</v>
      </c>
      <c r="BX19" s="8">
        <v>112362</v>
      </c>
      <c r="BY19" s="8">
        <v>448189</v>
      </c>
      <c r="BZ19" s="12">
        <f t="shared" si="5"/>
        <v>10.587725307694125</v>
      </c>
      <c r="CA19" s="8">
        <v>67358</v>
      </c>
      <c r="CB19" s="8">
        <v>11921</v>
      </c>
      <c r="CC19" s="8">
        <v>8588</v>
      </c>
      <c r="CD19" s="8">
        <v>87867</v>
      </c>
      <c r="CE19" s="12">
        <f t="shared" si="6"/>
        <v>2.075712834565685</v>
      </c>
      <c r="CF19" s="53">
        <v>0</v>
      </c>
      <c r="CG19" s="8">
        <v>143301</v>
      </c>
      <c r="CH19" s="8">
        <v>143301</v>
      </c>
      <c r="CI19" s="80">
        <f t="shared" si="14"/>
        <v>3.3852495806855494</v>
      </c>
      <c r="CJ19" s="8">
        <v>679357</v>
      </c>
      <c r="CK19" s="12">
        <f t="shared" si="7"/>
        <v>16.04868772294536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10">
        <v>1100295</v>
      </c>
      <c r="CS19" s="9">
        <v>0</v>
      </c>
      <c r="CT19" s="10">
        <v>252488</v>
      </c>
      <c r="CU19" s="9">
        <v>0</v>
      </c>
      <c r="CV19" s="9">
        <v>0</v>
      </c>
      <c r="CW19" s="6" t="s">
        <v>620</v>
      </c>
      <c r="CX19" s="10">
        <v>900640</v>
      </c>
      <c r="CY19" s="10">
        <v>1153128</v>
      </c>
      <c r="CZ19" s="74">
        <f t="shared" si="8"/>
        <v>0.03348600200188055</v>
      </c>
      <c r="DA19" s="8">
        <v>3312</v>
      </c>
      <c r="DB19" s="8">
        <v>3568</v>
      </c>
      <c r="DC19" s="8">
        <v>94518</v>
      </c>
      <c r="DD19" s="8">
        <v>1897</v>
      </c>
      <c r="DE19" s="8">
        <v>1897</v>
      </c>
      <c r="DF19" s="7">
        <v>0</v>
      </c>
      <c r="DG19" s="8">
        <v>1760</v>
      </c>
      <c r="DH19" s="8">
        <v>1760</v>
      </c>
      <c r="DI19" s="7">
        <v>0</v>
      </c>
      <c r="DJ19" s="7">
        <v>2</v>
      </c>
      <c r="DK19" s="7">
        <v>51</v>
      </c>
      <c r="DL19" s="7">
        <v>3</v>
      </c>
      <c r="DM19" s="7">
        <v>0</v>
      </c>
      <c r="DN19" s="7">
        <v>54</v>
      </c>
      <c r="DO19" s="7">
        <v>0</v>
      </c>
      <c r="DP19" s="7">
        <v>676</v>
      </c>
      <c r="DQ19" s="8">
        <v>98907</v>
      </c>
      <c r="DR19" s="7">
        <v>152</v>
      </c>
      <c r="DS19" s="7"/>
      <c r="DT19" s="7">
        <v>0</v>
      </c>
      <c r="DU19" s="7">
        <v>0</v>
      </c>
      <c r="DV19" s="7">
        <v>152</v>
      </c>
      <c r="DW19" s="53">
        <v>3080</v>
      </c>
      <c r="DX19" s="8">
        <v>156000</v>
      </c>
      <c r="DY19" s="6" t="s">
        <v>923</v>
      </c>
      <c r="DZ19" s="25">
        <f t="shared" si="16"/>
        <v>3.685242493680754</v>
      </c>
      <c r="EA19" s="8">
        <v>16864</v>
      </c>
      <c r="EB19" s="6" t="s">
        <v>923</v>
      </c>
      <c r="EC19" s="25">
        <f aca="true" t="shared" si="17" ref="EC19:EC25">EA19/Z19</f>
        <v>0.3983841629066169</v>
      </c>
      <c r="ED19" s="8">
        <v>59599</v>
      </c>
      <c r="EE19" s="25">
        <f t="shared" si="9"/>
        <v>1.4079279960312774</v>
      </c>
      <c r="EF19" s="6" t="s">
        <v>923</v>
      </c>
      <c r="EG19" s="58">
        <v>150</v>
      </c>
      <c r="EH19" s="8">
        <v>8908</v>
      </c>
      <c r="EI19" s="7">
        <v>25</v>
      </c>
      <c r="EJ19" s="7">
        <v>330</v>
      </c>
      <c r="EK19" s="7">
        <v>175</v>
      </c>
      <c r="EL19" s="8">
        <v>9238</v>
      </c>
      <c r="EM19" s="53">
        <v>89125</v>
      </c>
      <c r="EN19" s="8">
        <v>88373</v>
      </c>
      <c r="EO19" s="8">
        <v>177498</v>
      </c>
      <c r="EP19" s="25">
        <f t="shared" si="10"/>
        <v>4.1930972573291445</v>
      </c>
      <c r="EQ19" s="25">
        <f t="shared" si="11"/>
        <v>1.7945949225029574</v>
      </c>
      <c r="ER19" s="7">
        <v>4</v>
      </c>
      <c r="ES19" s="58">
        <v>996</v>
      </c>
      <c r="ET19" s="7">
        <v>798</v>
      </c>
      <c r="EU19" s="25">
        <f t="shared" si="12"/>
        <v>1.2481203007518797</v>
      </c>
      <c r="EV19" s="25">
        <f t="shared" si="13"/>
        <v>4.4958253050738595</v>
      </c>
      <c r="EW19" s="58">
        <v>17</v>
      </c>
      <c r="EX19" s="6" t="s">
        <v>175</v>
      </c>
      <c r="EY19" s="6" t="s">
        <v>189</v>
      </c>
      <c r="EZ19" s="6" t="s">
        <v>193</v>
      </c>
      <c r="FA19" s="6" t="s">
        <v>193</v>
      </c>
      <c r="FB19" s="6" t="s">
        <v>193</v>
      </c>
      <c r="FC19" s="6" t="s">
        <v>193</v>
      </c>
      <c r="FD19" s="6" t="s">
        <v>193</v>
      </c>
      <c r="FE19" s="6" t="s">
        <v>193</v>
      </c>
      <c r="FF19" s="6" t="s">
        <v>193</v>
      </c>
      <c r="FG19" s="6" t="s">
        <v>193</v>
      </c>
      <c r="FH19" s="6" t="s">
        <v>193</v>
      </c>
      <c r="FI19" s="6" t="s">
        <v>193</v>
      </c>
      <c r="FJ19" s="6" t="s">
        <v>193</v>
      </c>
      <c r="FK19" s="6" t="s">
        <v>193</v>
      </c>
      <c r="FL19" s="6" t="s">
        <v>193</v>
      </c>
      <c r="FM19" s="6" t="s">
        <v>193</v>
      </c>
      <c r="FN19" s="6" t="s">
        <v>193</v>
      </c>
      <c r="FO19" s="6" t="s">
        <v>193</v>
      </c>
      <c r="FP19" s="6" t="s">
        <v>193</v>
      </c>
      <c r="FQ19" s="6" t="s">
        <v>193</v>
      </c>
      <c r="FR19" s="6" t="s">
        <v>193</v>
      </c>
      <c r="FS19" s="6" t="s">
        <v>193</v>
      </c>
      <c r="FT19" s="6" t="s">
        <v>193</v>
      </c>
      <c r="FU19" s="6" t="s">
        <v>193</v>
      </c>
      <c r="FV19" s="6" t="s">
        <v>193</v>
      </c>
      <c r="FW19" s="6" t="s">
        <v>193</v>
      </c>
      <c r="FX19" s="6" t="s">
        <v>193</v>
      </c>
      <c r="FY19" s="6" t="s">
        <v>193</v>
      </c>
      <c r="FZ19" s="6" t="s">
        <v>193</v>
      </c>
      <c r="GA19" s="6" t="s">
        <v>193</v>
      </c>
      <c r="GB19" s="6" t="s">
        <v>193</v>
      </c>
      <c r="GC19" s="6" t="s">
        <v>193</v>
      </c>
      <c r="GD19" s="6" t="s">
        <v>193</v>
      </c>
      <c r="GE19" s="6" t="s">
        <v>193</v>
      </c>
      <c r="GF19" s="6" t="s">
        <v>193</v>
      </c>
      <c r="GG19" s="6" t="s">
        <v>193</v>
      </c>
      <c r="GH19" s="6" t="s">
        <v>193</v>
      </c>
      <c r="GI19" s="6" t="s">
        <v>193</v>
      </c>
      <c r="GJ19" s="6" t="s">
        <v>193</v>
      </c>
      <c r="GK19" s="6" t="s">
        <v>193</v>
      </c>
      <c r="GL19" s="6" t="s">
        <v>193</v>
      </c>
      <c r="GM19" s="6" t="s">
        <v>193</v>
      </c>
      <c r="GN19" s="6" t="s">
        <v>193</v>
      </c>
      <c r="GO19" s="6" t="s">
        <v>193</v>
      </c>
      <c r="GP19" s="6" t="s">
        <v>193</v>
      </c>
      <c r="GQ19" s="6" t="s">
        <v>193</v>
      </c>
      <c r="GR19" s="6" t="s">
        <v>193</v>
      </c>
      <c r="GS19" s="6" t="s">
        <v>193</v>
      </c>
      <c r="GT19" s="6" t="s">
        <v>193</v>
      </c>
      <c r="GU19" s="6" t="s">
        <v>193</v>
      </c>
      <c r="GV19" s="6" t="s">
        <v>208</v>
      </c>
      <c r="GW19" s="6" t="s">
        <v>308</v>
      </c>
      <c r="GX19" s="6" t="s">
        <v>451</v>
      </c>
      <c r="GY19" s="6" t="s">
        <v>460</v>
      </c>
      <c r="GZ19" s="6" t="s">
        <v>493</v>
      </c>
      <c r="HA19" s="6" t="s">
        <v>497</v>
      </c>
      <c r="HB19" s="6" t="s">
        <v>501</v>
      </c>
      <c r="HC19" s="6" t="s">
        <v>507</v>
      </c>
      <c r="HD19" s="6" t="s">
        <v>514</v>
      </c>
      <c r="HE19" s="6" t="s">
        <v>514</v>
      </c>
    </row>
    <row r="20" spans="1:213" ht="12.75">
      <c r="A20" s="6" t="s">
        <v>725</v>
      </c>
      <c r="B20" s="6" t="s">
        <v>726</v>
      </c>
      <c r="C20" s="6" t="s">
        <v>696</v>
      </c>
      <c r="D20" s="6" t="s">
        <v>906</v>
      </c>
      <c r="E20" s="6" t="s">
        <v>726</v>
      </c>
      <c r="F20" s="6" t="s">
        <v>917</v>
      </c>
      <c r="G20" s="6" t="s">
        <v>922</v>
      </c>
      <c r="H20" s="7">
        <v>0.000600965</v>
      </c>
      <c r="I20" s="6" t="s">
        <v>952</v>
      </c>
      <c r="J20" s="6" t="s">
        <v>55</v>
      </c>
      <c r="K20" s="7">
        <v>83327</v>
      </c>
      <c r="L20" s="6" t="s">
        <v>998</v>
      </c>
      <c r="M20" s="6" t="s">
        <v>1050</v>
      </c>
      <c r="N20" s="6" t="s">
        <v>55</v>
      </c>
      <c r="O20" s="7">
        <v>83327</v>
      </c>
      <c r="P20" s="6" t="s">
        <v>998</v>
      </c>
      <c r="Q20" s="6" t="s">
        <v>1119</v>
      </c>
      <c r="R20" s="6" t="s">
        <v>1165</v>
      </c>
      <c r="S20" s="6" t="s">
        <v>1165</v>
      </c>
      <c r="T20" s="6" t="s">
        <v>1332</v>
      </c>
      <c r="U20" s="6" t="s">
        <v>1434</v>
      </c>
      <c r="V20" s="6" t="s">
        <v>1526</v>
      </c>
      <c r="W20" s="6" t="s">
        <v>1526</v>
      </c>
      <c r="Y20" s="8">
        <v>1126</v>
      </c>
      <c r="Z20" s="53">
        <f t="shared" si="0"/>
        <v>1126</v>
      </c>
      <c r="AA20" s="8">
        <v>1126</v>
      </c>
      <c r="AB20" s="7">
        <v>0</v>
      </c>
      <c r="AC20" s="58">
        <v>595</v>
      </c>
      <c r="AD20" s="6" t="s">
        <v>1652</v>
      </c>
      <c r="AE20" s="7">
        <v>0</v>
      </c>
      <c r="AF20" s="6" t="s">
        <v>1256</v>
      </c>
      <c r="AG20" s="8">
        <f t="shared" si="1"/>
        <v>595</v>
      </c>
      <c r="AH20" s="38">
        <f t="shared" si="2"/>
        <v>0.5284191829484902</v>
      </c>
      <c r="AI20" s="7">
        <v>0</v>
      </c>
      <c r="AJ20" s="11">
        <v>7.5</v>
      </c>
      <c r="AK20" s="11">
        <v>30</v>
      </c>
      <c r="AL20" s="58">
        <v>1</v>
      </c>
      <c r="AM20" s="7">
        <v>0</v>
      </c>
      <c r="AN20" s="7">
        <v>0</v>
      </c>
      <c r="AO20" s="7">
        <v>0</v>
      </c>
      <c r="AP20" s="7">
        <v>0</v>
      </c>
      <c r="AQ20" s="62">
        <v>0</v>
      </c>
      <c r="AR20" s="12">
        <v>0.72</v>
      </c>
      <c r="AS20" s="12">
        <v>0.72</v>
      </c>
      <c r="AT20" s="12">
        <v>0.2</v>
      </c>
      <c r="AU20" s="12">
        <v>0.92</v>
      </c>
      <c r="AV20" s="12">
        <f t="shared" si="3"/>
        <v>0.8170515097690942</v>
      </c>
      <c r="AW20" s="53">
        <v>20184</v>
      </c>
      <c r="AX20" s="7">
        <v>29</v>
      </c>
      <c r="AY20" s="10">
        <v>33305</v>
      </c>
      <c r="AZ20" s="10">
        <v>25000</v>
      </c>
      <c r="BA20" s="9">
        <v>0</v>
      </c>
      <c r="BB20" s="9">
        <v>0</v>
      </c>
      <c r="BC20" s="10">
        <v>58305</v>
      </c>
      <c r="BD20" s="53">
        <v>65555</v>
      </c>
      <c r="BE20" s="8">
        <v>0</v>
      </c>
      <c r="BF20" s="8">
        <v>65555</v>
      </c>
      <c r="BG20" s="8">
        <v>7543</v>
      </c>
      <c r="BH20" s="8">
        <v>0</v>
      </c>
      <c r="BI20" s="8">
        <v>7543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13744</v>
      </c>
      <c r="BQ20" s="8">
        <v>0</v>
      </c>
      <c r="BR20" s="8">
        <v>13744</v>
      </c>
      <c r="BS20" s="8">
        <v>86842</v>
      </c>
      <c r="BT20" s="12">
        <f t="shared" si="4"/>
        <v>77.12433392539964</v>
      </c>
      <c r="BU20" s="8">
        <v>0</v>
      </c>
      <c r="BV20" s="8">
        <v>86842</v>
      </c>
      <c r="BW20" s="53">
        <v>24108</v>
      </c>
      <c r="BX20" s="8">
        <v>2450</v>
      </c>
      <c r="BY20" s="8">
        <v>26558</v>
      </c>
      <c r="BZ20" s="12">
        <f t="shared" si="5"/>
        <v>23.586145648312613</v>
      </c>
      <c r="CA20" s="8">
        <v>8302</v>
      </c>
      <c r="CB20" s="8">
        <v>350</v>
      </c>
      <c r="CC20" s="8">
        <v>4234</v>
      </c>
      <c r="CD20" s="8">
        <v>12886</v>
      </c>
      <c r="CE20" s="12">
        <f t="shared" si="6"/>
        <v>11.444049733570159</v>
      </c>
      <c r="CF20" s="53">
        <v>0</v>
      </c>
      <c r="CG20" s="8">
        <v>17059</v>
      </c>
      <c r="CH20" s="8">
        <v>17059</v>
      </c>
      <c r="CI20" s="80">
        <f t="shared" si="14"/>
        <v>15.150088809946714</v>
      </c>
      <c r="CJ20" s="8">
        <v>56503</v>
      </c>
      <c r="CK20" s="12">
        <f t="shared" si="7"/>
        <v>50.180284191829486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10">
        <v>88644</v>
      </c>
      <c r="CS20" s="9">
        <v>0</v>
      </c>
      <c r="CT20" s="10">
        <v>40644</v>
      </c>
      <c r="CU20" s="10">
        <v>48000</v>
      </c>
      <c r="CV20" s="9">
        <v>0</v>
      </c>
      <c r="CW20" s="6" t="s">
        <v>1256</v>
      </c>
      <c r="CX20" s="9">
        <v>0</v>
      </c>
      <c r="CY20" s="10">
        <v>88644</v>
      </c>
      <c r="CZ20" s="74">
        <f t="shared" si="8"/>
        <v>0.08127607788595272</v>
      </c>
      <c r="DA20" s="7">
        <v>935</v>
      </c>
      <c r="DB20" s="7">
        <v>43</v>
      </c>
      <c r="DC20" s="8">
        <v>9777</v>
      </c>
      <c r="DD20" s="7">
        <v>466</v>
      </c>
      <c r="DE20" s="7">
        <v>466</v>
      </c>
      <c r="DF20" s="7">
        <v>0</v>
      </c>
      <c r="DG20" s="8">
        <v>1210</v>
      </c>
      <c r="DH20" s="8">
        <v>1210</v>
      </c>
      <c r="DI20" s="7">
        <v>0</v>
      </c>
      <c r="DJ20" s="7">
        <v>0</v>
      </c>
      <c r="DK20" s="7">
        <v>51</v>
      </c>
      <c r="DL20" s="7">
        <v>0</v>
      </c>
      <c r="DM20" s="7">
        <v>0</v>
      </c>
      <c r="DN20" s="7">
        <v>51</v>
      </c>
      <c r="DO20" s="7">
        <v>0</v>
      </c>
      <c r="DP20" s="7">
        <v>0</v>
      </c>
      <c r="DQ20" s="8">
        <v>11504</v>
      </c>
      <c r="DR20" s="7">
        <v>3</v>
      </c>
      <c r="DS20" s="7"/>
      <c r="DT20" s="7">
        <v>0</v>
      </c>
      <c r="DU20" s="7">
        <v>0</v>
      </c>
      <c r="DV20" s="7">
        <v>3</v>
      </c>
      <c r="DW20" s="53">
        <v>1448</v>
      </c>
      <c r="DX20" s="8">
        <v>6533</v>
      </c>
      <c r="DY20" s="6" t="s">
        <v>922</v>
      </c>
      <c r="DZ20" s="25">
        <f t="shared" si="16"/>
        <v>5.801953818827709</v>
      </c>
      <c r="EA20" s="7">
        <v>520</v>
      </c>
      <c r="EB20" s="6" t="s">
        <v>923</v>
      </c>
      <c r="EC20" s="25">
        <f t="shared" si="17"/>
        <v>0.46181172291296624</v>
      </c>
      <c r="ED20" s="8">
        <v>1410</v>
      </c>
      <c r="EE20" s="25">
        <f t="shared" si="9"/>
        <v>1.2522202486678509</v>
      </c>
      <c r="EF20" s="6" t="s">
        <v>922</v>
      </c>
      <c r="EG20" s="58">
        <v>32</v>
      </c>
      <c r="EH20" s="7">
        <v>167</v>
      </c>
      <c r="EI20" s="7">
        <v>0</v>
      </c>
      <c r="EJ20" s="7">
        <v>0</v>
      </c>
      <c r="EK20" s="7">
        <v>32</v>
      </c>
      <c r="EL20" s="7">
        <v>167</v>
      </c>
      <c r="EM20" s="53">
        <v>4682</v>
      </c>
      <c r="EN20" s="8">
        <v>2978</v>
      </c>
      <c r="EO20" s="8">
        <v>7660</v>
      </c>
      <c r="EP20" s="25">
        <f t="shared" si="10"/>
        <v>6.802841918294849</v>
      </c>
      <c r="EQ20" s="25">
        <f t="shared" si="11"/>
        <v>0.6658553546592489</v>
      </c>
      <c r="ER20" s="7">
        <v>3</v>
      </c>
      <c r="ES20" s="58">
        <v>37</v>
      </c>
      <c r="ET20" s="7">
        <v>95</v>
      </c>
      <c r="EU20" s="25">
        <f t="shared" si="12"/>
        <v>0.3894736842105263</v>
      </c>
      <c r="EV20" s="25">
        <f t="shared" si="13"/>
        <v>12.402088772845952</v>
      </c>
      <c r="EW20" s="58">
        <v>3</v>
      </c>
      <c r="EX20" s="6" t="s">
        <v>179</v>
      </c>
      <c r="EY20" s="6" t="s">
        <v>188</v>
      </c>
      <c r="EZ20" s="6" t="s">
        <v>193</v>
      </c>
      <c r="FA20" s="6" t="s">
        <v>193</v>
      </c>
      <c r="FB20" s="6" t="s">
        <v>193</v>
      </c>
      <c r="FC20" s="6" t="s">
        <v>193</v>
      </c>
      <c r="FD20" s="6" t="s">
        <v>193</v>
      </c>
      <c r="FE20" s="6" t="s">
        <v>193</v>
      </c>
      <c r="FF20" s="6" t="s">
        <v>193</v>
      </c>
      <c r="FG20" s="6" t="s">
        <v>193</v>
      </c>
      <c r="FH20" s="6" t="s">
        <v>193</v>
      </c>
      <c r="FI20" s="6" t="s">
        <v>193</v>
      </c>
      <c r="FJ20" s="6" t="s">
        <v>193</v>
      </c>
      <c r="FK20" s="6" t="s">
        <v>193</v>
      </c>
      <c r="FL20" s="6" t="s">
        <v>193</v>
      </c>
      <c r="FM20" s="6" t="s">
        <v>193</v>
      </c>
      <c r="FN20" s="6" t="s">
        <v>193</v>
      </c>
      <c r="FO20" s="6" t="s">
        <v>193</v>
      </c>
      <c r="FP20" s="6" t="s">
        <v>193</v>
      </c>
      <c r="FQ20" s="6" t="s">
        <v>193</v>
      </c>
      <c r="FR20" s="6" t="s">
        <v>193</v>
      </c>
      <c r="FS20" s="6" t="s">
        <v>193</v>
      </c>
      <c r="FT20" s="6" t="s">
        <v>193</v>
      </c>
      <c r="FU20" s="6" t="s">
        <v>193</v>
      </c>
      <c r="FV20" s="6" t="s">
        <v>193</v>
      </c>
      <c r="FW20" s="6" t="s">
        <v>193</v>
      </c>
      <c r="FX20" s="6" t="s">
        <v>193</v>
      </c>
      <c r="FY20" s="6" t="s">
        <v>193</v>
      </c>
      <c r="FZ20" s="6" t="s">
        <v>193</v>
      </c>
      <c r="GA20" s="6" t="s">
        <v>193</v>
      </c>
      <c r="GB20" s="6" t="s">
        <v>193</v>
      </c>
      <c r="GC20" s="6" t="s">
        <v>193</v>
      </c>
      <c r="GD20" s="6" t="s">
        <v>193</v>
      </c>
      <c r="GE20" s="6" t="s">
        <v>193</v>
      </c>
      <c r="GF20" s="6" t="s">
        <v>193</v>
      </c>
      <c r="GG20" s="6" t="s">
        <v>193</v>
      </c>
      <c r="GH20" s="6" t="s">
        <v>193</v>
      </c>
      <c r="GI20" s="6" t="s">
        <v>193</v>
      </c>
      <c r="GJ20" s="6" t="s">
        <v>193</v>
      </c>
      <c r="GK20" s="6" t="s">
        <v>193</v>
      </c>
      <c r="GL20" s="6" t="s">
        <v>193</v>
      </c>
      <c r="GM20" s="6" t="s">
        <v>193</v>
      </c>
      <c r="GN20" s="6" t="s">
        <v>193</v>
      </c>
      <c r="GO20" s="6" t="s">
        <v>193</v>
      </c>
      <c r="GP20" s="6" t="s">
        <v>193</v>
      </c>
      <c r="GQ20" s="6" t="s">
        <v>193</v>
      </c>
      <c r="GR20" s="6" t="s">
        <v>193</v>
      </c>
      <c r="GS20" s="6" t="s">
        <v>193</v>
      </c>
      <c r="GT20" s="6" t="s">
        <v>193</v>
      </c>
      <c r="GU20" s="6" t="s">
        <v>193</v>
      </c>
      <c r="GV20" s="6" t="s">
        <v>209</v>
      </c>
      <c r="GW20" s="6" t="s">
        <v>309</v>
      </c>
      <c r="GX20" s="6" t="s">
        <v>395</v>
      </c>
      <c r="GY20" s="7">
        <v>0</v>
      </c>
      <c r="GZ20" s="6" t="s">
        <v>494</v>
      </c>
      <c r="HA20" s="6" t="s">
        <v>497</v>
      </c>
      <c r="HB20" s="6" t="s">
        <v>501</v>
      </c>
      <c r="HC20" s="6" t="s">
        <v>508</v>
      </c>
      <c r="HD20" s="6" t="s">
        <v>516</v>
      </c>
      <c r="HE20" s="6" t="s">
        <v>515</v>
      </c>
    </row>
    <row r="21" spans="1:213" ht="12.75">
      <c r="A21" s="6" t="s">
        <v>727</v>
      </c>
      <c r="B21" s="6" t="s">
        <v>728</v>
      </c>
      <c r="C21" s="6" t="s">
        <v>696</v>
      </c>
      <c r="D21" s="6" t="s">
        <v>906</v>
      </c>
      <c r="E21" s="6" t="s">
        <v>728</v>
      </c>
      <c r="F21" s="6" t="s">
        <v>917</v>
      </c>
      <c r="G21" s="6" t="s">
        <v>922</v>
      </c>
      <c r="H21" s="7">
        <v>0.000390862</v>
      </c>
      <c r="I21" s="6" t="s">
        <v>953</v>
      </c>
      <c r="J21" s="6" t="s">
        <v>56</v>
      </c>
      <c r="K21" s="7">
        <v>83610</v>
      </c>
      <c r="L21" s="6" t="s">
        <v>999</v>
      </c>
      <c r="M21" s="6" t="s">
        <v>1051</v>
      </c>
      <c r="N21" s="6" t="s">
        <v>56</v>
      </c>
      <c r="O21" s="7">
        <v>83610</v>
      </c>
      <c r="P21" s="6" t="s">
        <v>999</v>
      </c>
      <c r="Q21" s="6" t="s">
        <v>1120</v>
      </c>
      <c r="R21" s="6" t="s">
        <v>1166</v>
      </c>
      <c r="S21" s="6" t="s">
        <v>1256</v>
      </c>
      <c r="T21" s="6" t="s">
        <v>1333</v>
      </c>
      <c r="U21" s="6" t="s">
        <v>1435</v>
      </c>
      <c r="V21" s="6" t="s">
        <v>1527</v>
      </c>
      <c r="W21" s="6" t="s">
        <v>1527</v>
      </c>
      <c r="Y21" s="8">
        <v>10206</v>
      </c>
      <c r="Z21" s="53">
        <f t="shared" si="0"/>
        <v>1739</v>
      </c>
      <c r="AA21" s="8">
        <v>1739</v>
      </c>
      <c r="AB21" s="7">
        <v>0</v>
      </c>
      <c r="AC21" s="58">
        <v>789</v>
      </c>
      <c r="AD21" s="6" t="s">
        <v>1653</v>
      </c>
      <c r="AE21" s="7">
        <v>0</v>
      </c>
      <c r="AF21" s="6" t="s">
        <v>1256</v>
      </c>
      <c r="AG21" s="8">
        <f t="shared" si="1"/>
        <v>789</v>
      </c>
      <c r="AH21" s="38">
        <f t="shared" si="2"/>
        <v>0.4537090281771133</v>
      </c>
      <c r="AI21" s="7">
        <v>20</v>
      </c>
      <c r="AJ21" s="11">
        <v>12</v>
      </c>
      <c r="AK21" s="11">
        <v>12</v>
      </c>
      <c r="AL21" s="58">
        <v>1</v>
      </c>
      <c r="AM21" s="7">
        <v>0</v>
      </c>
      <c r="AN21" s="7">
        <v>0</v>
      </c>
      <c r="AO21" s="7">
        <v>0</v>
      </c>
      <c r="AP21" s="7">
        <v>0</v>
      </c>
      <c r="AQ21" s="62">
        <v>0.25</v>
      </c>
      <c r="AR21" s="12">
        <v>0.55</v>
      </c>
      <c r="AS21" s="12">
        <v>0.8</v>
      </c>
      <c r="AT21" s="12">
        <v>0</v>
      </c>
      <c r="AU21" s="12">
        <v>0.8</v>
      </c>
      <c r="AV21" s="12">
        <f t="shared" si="3"/>
        <v>0.4600345025876941</v>
      </c>
      <c r="AW21" s="53">
        <v>4980</v>
      </c>
      <c r="AX21" s="7">
        <v>10</v>
      </c>
      <c r="AY21" s="10">
        <v>9770</v>
      </c>
      <c r="AZ21" s="10">
        <v>8000</v>
      </c>
      <c r="BA21" s="9">
        <v>0</v>
      </c>
      <c r="BB21" s="10">
        <v>17915</v>
      </c>
      <c r="BC21" s="10">
        <v>35685</v>
      </c>
      <c r="BD21" s="53">
        <v>36933</v>
      </c>
      <c r="BE21" s="8">
        <v>0</v>
      </c>
      <c r="BF21" s="8">
        <v>36933</v>
      </c>
      <c r="BG21" s="8">
        <v>2000</v>
      </c>
      <c r="BH21" s="8">
        <v>0</v>
      </c>
      <c r="BI21" s="8">
        <v>2000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1600</v>
      </c>
      <c r="BQ21" s="8">
        <v>0</v>
      </c>
      <c r="BR21" s="8">
        <v>1600</v>
      </c>
      <c r="BS21" s="8">
        <v>40533</v>
      </c>
      <c r="BT21" s="12">
        <f t="shared" si="4"/>
        <v>23.308223116733757</v>
      </c>
      <c r="BU21" s="8">
        <v>0</v>
      </c>
      <c r="BV21" s="8">
        <v>40533</v>
      </c>
      <c r="BW21" s="53">
        <v>18500</v>
      </c>
      <c r="BX21" s="8">
        <v>1415</v>
      </c>
      <c r="BY21" s="8">
        <v>19915</v>
      </c>
      <c r="BZ21" s="12">
        <f t="shared" si="5"/>
        <v>11.45198389879241</v>
      </c>
      <c r="CA21" s="8">
        <v>7000</v>
      </c>
      <c r="CB21" s="8">
        <v>60</v>
      </c>
      <c r="CC21" s="8">
        <v>260</v>
      </c>
      <c r="CD21" s="8">
        <v>7320</v>
      </c>
      <c r="CE21" s="12">
        <f t="shared" si="6"/>
        <v>4.2093156986774005</v>
      </c>
      <c r="CF21" s="53">
        <v>0</v>
      </c>
      <c r="CG21" s="8">
        <v>9698</v>
      </c>
      <c r="CH21" s="8">
        <v>9698</v>
      </c>
      <c r="CI21" s="80">
        <f t="shared" si="14"/>
        <v>5.576768257619322</v>
      </c>
      <c r="CJ21" s="8">
        <v>36933</v>
      </c>
      <c r="CK21" s="12">
        <f t="shared" si="7"/>
        <v>21.23806785508913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10">
        <v>39285</v>
      </c>
      <c r="CS21" s="9">
        <v>0</v>
      </c>
      <c r="CT21" s="10">
        <v>9270</v>
      </c>
      <c r="CU21" s="10">
        <v>8000</v>
      </c>
      <c r="CV21" s="9">
        <v>0</v>
      </c>
      <c r="CW21" s="6" t="s">
        <v>932</v>
      </c>
      <c r="CX21" s="9">
        <v>0</v>
      </c>
      <c r="CY21" s="10">
        <v>17270</v>
      </c>
      <c r="CZ21" s="74">
        <f t="shared" si="8"/>
        <v>0.042034905310063125</v>
      </c>
      <c r="DA21" s="7">
        <v>566</v>
      </c>
      <c r="DB21" s="8">
        <v>3350</v>
      </c>
      <c r="DC21" s="8">
        <v>12180</v>
      </c>
      <c r="DD21" s="7">
        <v>575</v>
      </c>
      <c r="DE21" s="7">
        <v>575</v>
      </c>
      <c r="DF21" s="7">
        <v>0</v>
      </c>
      <c r="DG21" s="7">
        <v>620</v>
      </c>
      <c r="DH21" s="7">
        <v>620</v>
      </c>
      <c r="DI21" s="7">
        <v>0</v>
      </c>
      <c r="DJ21" s="7">
        <v>39</v>
      </c>
      <c r="DK21" s="7">
        <v>51</v>
      </c>
      <c r="DL21" s="7">
        <v>0</v>
      </c>
      <c r="DM21" s="7">
        <v>0</v>
      </c>
      <c r="DN21" s="7">
        <v>51</v>
      </c>
      <c r="DO21" s="7">
        <v>0</v>
      </c>
      <c r="DP21" s="7">
        <v>0</v>
      </c>
      <c r="DQ21" s="8">
        <v>13465</v>
      </c>
      <c r="DR21" s="7">
        <v>36</v>
      </c>
      <c r="DS21" s="7"/>
      <c r="DT21" s="7">
        <v>0</v>
      </c>
      <c r="DU21" s="7">
        <v>0</v>
      </c>
      <c r="DV21" s="7">
        <v>36</v>
      </c>
      <c r="DW21" s="53">
        <v>1248</v>
      </c>
      <c r="DX21" s="8">
        <v>7288</v>
      </c>
      <c r="DY21" s="6" t="s">
        <v>923</v>
      </c>
      <c r="DZ21" s="25">
        <f t="shared" si="16"/>
        <v>4.190914318573893</v>
      </c>
      <c r="EA21" s="7">
        <v>900</v>
      </c>
      <c r="EB21" s="6" t="s">
        <v>923</v>
      </c>
      <c r="EC21" s="25">
        <f t="shared" si="17"/>
        <v>0.5175388154111559</v>
      </c>
      <c r="ED21" s="8">
        <v>3426</v>
      </c>
      <c r="EE21" s="25">
        <f t="shared" si="9"/>
        <v>1.9700977573318</v>
      </c>
      <c r="EF21" s="6" t="s">
        <v>922</v>
      </c>
      <c r="EG21" s="58">
        <v>33</v>
      </c>
      <c r="EH21" s="7">
        <v>365</v>
      </c>
      <c r="EI21" s="7">
        <v>5</v>
      </c>
      <c r="EJ21" s="7">
        <v>186</v>
      </c>
      <c r="EK21" s="7">
        <v>38</v>
      </c>
      <c r="EL21" s="7">
        <v>551</v>
      </c>
      <c r="EM21" s="53">
        <v>7632</v>
      </c>
      <c r="EN21" s="8">
        <v>1988</v>
      </c>
      <c r="EO21" s="8">
        <v>9620</v>
      </c>
      <c r="EP21" s="25">
        <f t="shared" si="10"/>
        <v>5.531914893617022</v>
      </c>
      <c r="EQ21" s="25">
        <f t="shared" si="11"/>
        <v>0.714444857036762</v>
      </c>
      <c r="ER21" s="7">
        <v>3</v>
      </c>
      <c r="ES21" s="58">
        <v>78</v>
      </c>
      <c r="ET21" s="7">
        <v>12</v>
      </c>
      <c r="EU21" s="25">
        <f t="shared" si="12"/>
        <v>6.5</v>
      </c>
      <c r="EV21" s="25">
        <f t="shared" si="13"/>
        <v>1.2474012474012475</v>
      </c>
      <c r="EW21" s="58">
        <v>5</v>
      </c>
      <c r="EX21" s="6" t="s">
        <v>174</v>
      </c>
      <c r="EY21" s="6" t="s">
        <v>187</v>
      </c>
      <c r="EZ21" s="6" t="s">
        <v>193</v>
      </c>
      <c r="FA21" s="6" t="s">
        <v>193</v>
      </c>
      <c r="FB21" s="6" t="s">
        <v>193</v>
      </c>
      <c r="FC21" s="6" t="s">
        <v>193</v>
      </c>
      <c r="FD21" s="6" t="s">
        <v>193</v>
      </c>
      <c r="FE21" s="6" t="s">
        <v>193</v>
      </c>
      <c r="FF21" s="6" t="s">
        <v>193</v>
      </c>
      <c r="FG21" s="6" t="s">
        <v>193</v>
      </c>
      <c r="FH21" s="6" t="s">
        <v>193</v>
      </c>
      <c r="FI21" s="6" t="s">
        <v>193</v>
      </c>
      <c r="FJ21" s="6" t="s">
        <v>193</v>
      </c>
      <c r="FK21" s="6" t="s">
        <v>193</v>
      </c>
      <c r="FL21" s="6" t="s">
        <v>193</v>
      </c>
      <c r="FM21" s="6" t="s">
        <v>193</v>
      </c>
      <c r="FN21" s="6" t="s">
        <v>193</v>
      </c>
      <c r="FO21" s="6" t="s">
        <v>193</v>
      </c>
      <c r="FP21" s="6" t="s">
        <v>193</v>
      </c>
      <c r="FQ21" s="6" t="s">
        <v>193</v>
      </c>
      <c r="FR21" s="6" t="s">
        <v>193</v>
      </c>
      <c r="FS21" s="6" t="s">
        <v>193</v>
      </c>
      <c r="FT21" s="6" t="s">
        <v>193</v>
      </c>
      <c r="FU21" s="6" t="s">
        <v>193</v>
      </c>
      <c r="FV21" s="6" t="s">
        <v>193</v>
      </c>
      <c r="FW21" s="6" t="s">
        <v>193</v>
      </c>
      <c r="FX21" s="6" t="s">
        <v>193</v>
      </c>
      <c r="FY21" s="6" t="s">
        <v>193</v>
      </c>
      <c r="FZ21" s="6" t="s">
        <v>193</v>
      </c>
      <c r="GA21" s="6" t="s">
        <v>193</v>
      </c>
      <c r="GB21" s="6" t="s">
        <v>193</v>
      </c>
      <c r="GC21" s="6" t="s">
        <v>193</v>
      </c>
      <c r="GD21" s="6" t="s">
        <v>193</v>
      </c>
      <c r="GE21" s="6" t="s">
        <v>193</v>
      </c>
      <c r="GF21" s="6" t="s">
        <v>193</v>
      </c>
      <c r="GG21" s="6" t="s">
        <v>193</v>
      </c>
      <c r="GH21" s="6" t="s">
        <v>193</v>
      </c>
      <c r="GI21" s="6" t="s">
        <v>193</v>
      </c>
      <c r="GJ21" s="6" t="s">
        <v>193</v>
      </c>
      <c r="GK21" s="6" t="s">
        <v>193</v>
      </c>
      <c r="GL21" s="6" t="s">
        <v>193</v>
      </c>
      <c r="GM21" s="6" t="s">
        <v>193</v>
      </c>
      <c r="GN21" s="6" t="s">
        <v>193</v>
      </c>
      <c r="GO21" s="6" t="s">
        <v>193</v>
      </c>
      <c r="GP21" s="6" t="s">
        <v>193</v>
      </c>
      <c r="GQ21" s="6" t="s">
        <v>193</v>
      </c>
      <c r="GR21" s="6" t="s">
        <v>193</v>
      </c>
      <c r="GS21" s="6" t="s">
        <v>193</v>
      </c>
      <c r="GT21" s="6" t="s">
        <v>193</v>
      </c>
      <c r="GU21" s="6" t="s">
        <v>193</v>
      </c>
      <c r="GV21" s="6" t="s">
        <v>210</v>
      </c>
      <c r="GW21" s="6" t="s">
        <v>439</v>
      </c>
      <c r="GX21" s="6" t="s">
        <v>395</v>
      </c>
      <c r="GY21" s="6" t="s">
        <v>461</v>
      </c>
      <c r="GZ21" s="6" t="s">
        <v>494</v>
      </c>
      <c r="HA21" s="6" t="s">
        <v>497</v>
      </c>
      <c r="HB21" s="6" t="s">
        <v>501</v>
      </c>
      <c r="HC21" s="6" t="s">
        <v>504</v>
      </c>
      <c r="HD21" s="6" t="s">
        <v>514</v>
      </c>
      <c r="HE21" s="6" t="s">
        <v>514</v>
      </c>
    </row>
    <row r="22" spans="1:213" ht="12.75">
      <c r="A22" s="6" t="s">
        <v>729</v>
      </c>
      <c r="B22" s="6" t="s">
        <v>730</v>
      </c>
      <c r="C22" s="6" t="s">
        <v>696</v>
      </c>
      <c r="D22" s="6" t="s">
        <v>906</v>
      </c>
      <c r="E22" s="6" t="s">
        <v>730</v>
      </c>
      <c r="F22" s="6" t="s">
        <v>918</v>
      </c>
      <c r="G22" s="6" t="s">
        <v>922</v>
      </c>
      <c r="H22" s="6" t="s">
        <v>927</v>
      </c>
      <c r="I22" s="6" t="s">
        <v>953</v>
      </c>
      <c r="J22" s="6" t="s">
        <v>57</v>
      </c>
      <c r="K22" s="7">
        <v>83611</v>
      </c>
      <c r="L22" s="6" t="s">
        <v>999</v>
      </c>
      <c r="M22" s="6" t="s">
        <v>1052</v>
      </c>
      <c r="N22" s="6" t="s">
        <v>57</v>
      </c>
      <c r="O22" s="7">
        <v>83611</v>
      </c>
      <c r="P22" s="6" t="s">
        <v>999</v>
      </c>
      <c r="Q22" s="6" t="s">
        <v>1121</v>
      </c>
      <c r="R22" s="6" t="s">
        <v>1167</v>
      </c>
      <c r="S22" s="6" t="s">
        <v>1167</v>
      </c>
      <c r="T22" s="6" t="s">
        <v>1334</v>
      </c>
      <c r="U22" s="6" t="s">
        <v>1436</v>
      </c>
      <c r="V22" s="6" t="s">
        <v>1528</v>
      </c>
      <c r="W22" s="6" t="s">
        <v>1528</v>
      </c>
      <c r="Y22" s="8">
        <v>8862</v>
      </c>
      <c r="Z22" s="53">
        <f t="shared" si="0"/>
        <v>991</v>
      </c>
      <c r="AA22" s="8">
        <v>991</v>
      </c>
      <c r="AB22" s="7">
        <v>0</v>
      </c>
      <c r="AC22" s="58">
        <v>983</v>
      </c>
      <c r="AD22" s="6" t="s">
        <v>1644</v>
      </c>
      <c r="AE22" s="7">
        <v>0</v>
      </c>
      <c r="AF22" s="6" t="s">
        <v>932</v>
      </c>
      <c r="AG22" s="8">
        <f t="shared" si="1"/>
        <v>983</v>
      </c>
      <c r="AH22" s="38">
        <f t="shared" si="2"/>
        <v>0.9919273461150353</v>
      </c>
      <c r="AI22" s="7">
        <v>158</v>
      </c>
      <c r="AJ22" s="6" t="s">
        <v>1256</v>
      </c>
      <c r="AK22" s="11">
        <v>45</v>
      </c>
      <c r="AL22" s="58">
        <v>1</v>
      </c>
      <c r="AM22" s="7">
        <v>0</v>
      </c>
      <c r="AN22" s="7">
        <v>0</v>
      </c>
      <c r="AO22" s="7">
        <v>0</v>
      </c>
      <c r="AP22" s="7">
        <v>0</v>
      </c>
      <c r="AQ22" s="62">
        <v>0</v>
      </c>
      <c r="AR22" s="12">
        <v>0.5</v>
      </c>
      <c r="AS22" s="12">
        <v>0.5</v>
      </c>
      <c r="AT22" s="12">
        <v>1.5</v>
      </c>
      <c r="AU22" s="12">
        <v>2</v>
      </c>
      <c r="AV22" s="12">
        <f t="shared" si="3"/>
        <v>2.0181634712411705</v>
      </c>
      <c r="AW22" s="53">
        <v>9126</v>
      </c>
      <c r="AX22" s="7">
        <v>20</v>
      </c>
      <c r="AY22" s="9">
        <v>0</v>
      </c>
      <c r="AZ22" s="9">
        <v>0</v>
      </c>
      <c r="BA22" s="10">
        <v>35000</v>
      </c>
      <c r="BB22" s="9">
        <v>0</v>
      </c>
      <c r="BC22" s="10">
        <v>35000</v>
      </c>
      <c r="BD22" s="53">
        <v>65969</v>
      </c>
      <c r="BE22" s="8">
        <v>0</v>
      </c>
      <c r="BF22" s="8">
        <v>65969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12762</v>
      </c>
      <c r="BQ22" s="8">
        <v>0</v>
      </c>
      <c r="BR22" s="8">
        <v>12762</v>
      </c>
      <c r="BS22" s="8">
        <v>78731</v>
      </c>
      <c r="BT22" s="12">
        <f t="shared" si="4"/>
        <v>79.4460141271443</v>
      </c>
      <c r="BU22" s="8">
        <v>0</v>
      </c>
      <c r="BV22" s="8">
        <v>78731</v>
      </c>
      <c r="BW22" s="53">
        <v>47208</v>
      </c>
      <c r="BX22" s="8">
        <v>7302</v>
      </c>
      <c r="BY22" s="8">
        <v>54510</v>
      </c>
      <c r="BZ22" s="12">
        <f t="shared" si="5"/>
        <v>55.0050454086781</v>
      </c>
      <c r="CA22" s="8">
        <v>2108</v>
      </c>
      <c r="CB22" s="8">
        <v>0</v>
      </c>
      <c r="CC22" s="8">
        <v>0</v>
      </c>
      <c r="CD22" s="8">
        <v>2108</v>
      </c>
      <c r="CE22" s="12">
        <f t="shared" si="6"/>
        <v>2.1271442986881937</v>
      </c>
      <c r="CF22" s="53">
        <v>0</v>
      </c>
      <c r="CG22" s="8">
        <v>24417</v>
      </c>
      <c r="CH22" s="8">
        <v>24417</v>
      </c>
      <c r="CI22" s="80">
        <f t="shared" si="14"/>
        <v>24.63874873864783</v>
      </c>
      <c r="CJ22" s="8">
        <v>81035</v>
      </c>
      <c r="CK22" s="12">
        <f t="shared" si="7"/>
        <v>81.77093844601413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10">
        <v>32696</v>
      </c>
      <c r="CS22" s="9">
        <v>0</v>
      </c>
      <c r="CT22" s="9">
        <v>0</v>
      </c>
      <c r="CU22" s="9">
        <v>0</v>
      </c>
      <c r="CV22" s="10">
        <v>32696</v>
      </c>
      <c r="CW22" s="6" t="s">
        <v>932</v>
      </c>
      <c r="CX22" s="9">
        <v>0</v>
      </c>
      <c r="CY22" s="10">
        <v>32696</v>
      </c>
      <c r="CZ22" s="74">
        <f t="shared" si="8"/>
        <v>0.05513109437695817</v>
      </c>
      <c r="DA22" s="8">
        <v>1003</v>
      </c>
      <c r="DB22" s="8">
        <v>1372</v>
      </c>
      <c r="DC22" s="8">
        <v>15377</v>
      </c>
      <c r="DD22" s="7">
        <v>196</v>
      </c>
      <c r="DE22" s="7">
        <v>196</v>
      </c>
      <c r="DF22" s="7">
        <v>0</v>
      </c>
      <c r="DG22" s="7">
        <v>138</v>
      </c>
      <c r="DH22" s="7">
        <v>138</v>
      </c>
      <c r="DI22" s="7">
        <v>0</v>
      </c>
      <c r="DJ22" s="7">
        <v>0</v>
      </c>
      <c r="DK22" s="7">
        <v>51</v>
      </c>
      <c r="DL22" s="7">
        <v>0</v>
      </c>
      <c r="DM22" s="7">
        <v>0</v>
      </c>
      <c r="DN22" s="7">
        <v>51</v>
      </c>
      <c r="DO22" s="8">
        <v>2431</v>
      </c>
      <c r="DP22" s="7">
        <v>0</v>
      </c>
      <c r="DQ22" s="8">
        <v>18193</v>
      </c>
      <c r="DR22" s="7">
        <v>7</v>
      </c>
      <c r="DS22" s="7"/>
      <c r="DT22" s="7">
        <v>3</v>
      </c>
      <c r="DU22" s="7">
        <v>2</v>
      </c>
      <c r="DV22" s="7">
        <v>12</v>
      </c>
      <c r="DW22" s="53">
        <v>2089</v>
      </c>
      <c r="DX22" s="8">
        <v>14943</v>
      </c>
      <c r="DY22" s="6" t="s">
        <v>922</v>
      </c>
      <c r="DZ22" s="25">
        <f t="shared" si="16"/>
        <v>15.078708375378406</v>
      </c>
      <c r="EA22" s="8">
        <v>2321</v>
      </c>
      <c r="EB22" s="6" t="s">
        <v>922</v>
      </c>
      <c r="EC22" s="25">
        <f t="shared" si="17"/>
        <v>2.3420787083753782</v>
      </c>
      <c r="ED22" s="8">
        <v>7352</v>
      </c>
      <c r="EE22" s="25">
        <f t="shared" si="9"/>
        <v>7.418768920282543</v>
      </c>
      <c r="EF22" s="6" t="s">
        <v>922</v>
      </c>
      <c r="EG22" s="58">
        <v>38</v>
      </c>
      <c r="EH22" s="8">
        <v>1016</v>
      </c>
      <c r="EI22" s="7">
        <v>76</v>
      </c>
      <c r="EJ22" s="7">
        <v>200</v>
      </c>
      <c r="EK22" s="7">
        <v>114</v>
      </c>
      <c r="EL22" s="8">
        <v>1216</v>
      </c>
      <c r="EM22" s="53">
        <v>8553</v>
      </c>
      <c r="EN22" s="8">
        <v>2883</v>
      </c>
      <c r="EO22" s="8">
        <v>11436</v>
      </c>
      <c r="EP22" s="25">
        <f t="shared" si="10"/>
        <v>11.539858728557013</v>
      </c>
      <c r="EQ22" s="25">
        <f t="shared" si="11"/>
        <v>0.6285934150497444</v>
      </c>
      <c r="ER22" s="7">
        <v>2</v>
      </c>
      <c r="ES22" s="58">
        <v>0</v>
      </c>
      <c r="ET22" s="7">
        <v>317</v>
      </c>
      <c r="EU22" s="25">
        <f t="shared" si="12"/>
        <v>0</v>
      </c>
      <c r="EV22" s="25">
        <f t="shared" si="13"/>
        <v>27.71948233648129</v>
      </c>
      <c r="EW22" s="58">
        <v>8</v>
      </c>
      <c r="EX22" s="6" t="s">
        <v>174</v>
      </c>
      <c r="EY22" s="6" t="s">
        <v>188</v>
      </c>
      <c r="EZ22" s="6" t="s">
        <v>193</v>
      </c>
      <c r="FA22" s="6" t="s">
        <v>193</v>
      </c>
      <c r="FB22" s="6" t="s">
        <v>193</v>
      </c>
      <c r="FC22" s="6" t="s">
        <v>193</v>
      </c>
      <c r="FD22" s="6" t="s">
        <v>193</v>
      </c>
      <c r="FE22" s="6" t="s">
        <v>193</v>
      </c>
      <c r="FF22" s="6" t="s">
        <v>193</v>
      </c>
      <c r="FG22" s="6" t="s">
        <v>193</v>
      </c>
      <c r="FH22" s="6" t="s">
        <v>193</v>
      </c>
      <c r="FI22" s="6" t="s">
        <v>193</v>
      </c>
      <c r="FJ22" s="6" t="s">
        <v>193</v>
      </c>
      <c r="FK22" s="6" t="s">
        <v>193</v>
      </c>
      <c r="FL22" s="6" t="s">
        <v>193</v>
      </c>
      <c r="FM22" s="6" t="s">
        <v>193</v>
      </c>
      <c r="FN22" s="6" t="s">
        <v>193</v>
      </c>
      <c r="FO22" s="6" t="s">
        <v>193</v>
      </c>
      <c r="FP22" s="6" t="s">
        <v>193</v>
      </c>
      <c r="FQ22" s="6" t="s">
        <v>193</v>
      </c>
      <c r="FR22" s="6" t="s">
        <v>193</v>
      </c>
      <c r="FS22" s="6" t="s">
        <v>193</v>
      </c>
      <c r="FT22" s="6" t="s">
        <v>193</v>
      </c>
      <c r="FU22" s="6" t="s">
        <v>193</v>
      </c>
      <c r="FV22" s="6" t="s">
        <v>193</v>
      </c>
      <c r="FW22" s="6" t="s">
        <v>193</v>
      </c>
      <c r="FX22" s="6" t="s">
        <v>193</v>
      </c>
      <c r="FY22" s="6" t="s">
        <v>193</v>
      </c>
      <c r="FZ22" s="6" t="s">
        <v>193</v>
      </c>
      <c r="GA22" s="6" t="s">
        <v>193</v>
      </c>
      <c r="GB22" s="6" t="s">
        <v>193</v>
      </c>
      <c r="GC22" s="6" t="s">
        <v>193</v>
      </c>
      <c r="GD22" s="6" t="s">
        <v>193</v>
      </c>
      <c r="GE22" s="6" t="s">
        <v>193</v>
      </c>
      <c r="GF22" s="6" t="s">
        <v>193</v>
      </c>
      <c r="GG22" s="6" t="s">
        <v>193</v>
      </c>
      <c r="GH22" s="6" t="s">
        <v>193</v>
      </c>
      <c r="GI22" s="6" t="s">
        <v>193</v>
      </c>
      <c r="GJ22" s="6" t="s">
        <v>193</v>
      </c>
      <c r="GK22" s="6" t="s">
        <v>193</v>
      </c>
      <c r="GL22" s="6" t="s">
        <v>193</v>
      </c>
      <c r="GM22" s="6" t="s">
        <v>193</v>
      </c>
      <c r="GN22" s="6" t="s">
        <v>193</v>
      </c>
      <c r="GO22" s="6" t="s">
        <v>193</v>
      </c>
      <c r="GP22" s="6" t="s">
        <v>193</v>
      </c>
      <c r="GQ22" s="6" t="s">
        <v>193</v>
      </c>
      <c r="GR22" s="6" t="s">
        <v>193</v>
      </c>
      <c r="GS22" s="6" t="s">
        <v>193</v>
      </c>
      <c r="GT22" s="6" t="s">
        <v>193</v>
      </c>
      <c r="GU22" s="6" t="s">
        <v>193</v>
      </c>
      <c r="GV22" s="6" t="s">
        <v>211</v>
      </c>
      <c r="GW22" s="6" t="s">
        <v>310</v>
      </c>
      <c r="GX22" s="6" t="s">
        <v>451</v>
      </c>
      <c r="GY22" s="6" t="s">
        <v>456</v>
      </c>
      <c r="GZ22" s="6" t="s">
        <v>493</v>
      </c>
      <c r="HA22" s="6" t="s">
        <v>497</v>
      </c>
      <c r="HB22" s="6" t="s">
        <v>501</v>
      </c>
      <c r="HC22" s="6" t="s">
        <v>507</v>
      </c>
      <c r="HD22" s="6" t="s">
        <v>514</v>
      </c>
      <c r="HE22" s="6" t="s">
        <v>514</v>
      </c>
    </row>
    <row r="23" spans="1:213" ht="12.75">
      <c r="A23" s="6" t="s">
        <v>731</v>
      </c>
      <c r="B23" s="6" t="s">
        <v>732</v>
      </c>
      <c r="C23" s="6" t="s">
        <v>696</v>
      </c>
      <c r="D23" s="6" t="s">
        <v>906</v>
      </c>
      <c r="E23" s="6" t="s">
        <v>732</v>
      </c>
      <c r="F23" s="6" t="s">
        <v>918</v>
      </c>
      <c r="G23" s="6" t="s">
        <v>922</v>
      </c>
      <c r="H23" s="7">
        <v>0.005320245</v>
      </c>
      <c r="I23" s="6" t="s">
        <v>954</v>
      </c>
      <c r="J23" s="6" t="s">
        <v>58</v>
      </c>
      <c r="K23" s="7">
        <v>83226</v>
      </c>
      <c r="L23" s="6" t="s">
        <v>1000</v>
      </c>
      <c r="M23" s="6" t="s">
        <v>1053</v>
      </c>
      <c r="N23" s="6" t="s">
        <v>58</v>
      </c>
      <c r="O23" s="7">
        <v>83226</v>
      </c>
      <c r="P23" s="6" t="s">
        <v>1000</v>
      </c>
      <c r="Q23" s="6" t="s">
        <v>1122</v>
      </c>
      <c r="R23" s="6" t="s">
        <v>1168</v>
      </c>
      <c r="S23" s="6" t="s">
        <v>1168</v>
      </c>
      <c r="T23" s="6" t="s">
        <v>1335</v>
      </c>
      <c r="U23" s="6" t="s">
        <v>1437</v>
      </c>
      <c r="V23" s="6" t="s">
        <v>1529</v>
      </c>
      <c r="W23" s="6" t="s">
        <v>1529</v>
      </c>
      <c r="Y23" s="8">
        <v>4254</v>
      </c>
      <c r="Z23" s="53">
        <f t="shared" si="0"/>
        <v>896</v>
      </c>
      <c r="AA23" s="7">
        <v>896</v>
      </c>
      <c r="AB23" s="7">
        <v>0</v>
      </c>
      <c r="AC23" s="58">
        <v>959</v>
      </c>
      <c r="AD23" s="6" t="s">
        <v>1654</v>
      </c>
      <c r="AE23" s="7">
        <v>0</v>
      </c>
      <c r="AF23" s="6" t="s">
        <v>932</v>
      </c>
      <c r="AG23" s="8">
        <f t="shared" si="1"/>
        <v>959</v>
      </c>
      <c r="AH23" s="38">
        <f t="shared" si="2"/>
        <v>1.0703125</v>
      </c>
      <c r="AI23" s="7">
        <v>142</v>
      </c>
      <c r="AJ23" s="10">
        <v>30</v>
      </c>
      <c r="AK23" s="10">
        <v>30</v>
      </c>
      <c r="AL23" s="58">
        <v>1</v>
      </c>
      <c r="AM23" s="7">
        <v>0</v>
      </c>
      <c r="AN23" s="7">
        <v>0</v>
      </c>
      <c r="AO23" s="7">
        <v>0</v>
      </c>
      <c r="AP23" s="7">
        <v>0</v>
      </c>
      <c r="AQ23" s="62">
        <v>0</v>
      </c>
      <c r="AR23" s="12">
        <v>0.31</v>
      </c>
      <c r="AS23" s="12">
        <v>0.31</v>
      </c>
      <c r="AT23" s="12">
        <v>0.86</v>
      </c>
      <c r="AU23" s="12">
        <v>1.17</v>
      </c>
      <c r="AV23" s="12">
        <f t="shared" si="3"/>
        <v>1.3058035714285712</v>
      </c>
      <c r="AW23" s="53">
        <v>6448</v>
      </c>
      <c r="AX23" s="7">
        <v>13</v>
      </c>
      <c r="AY23" s="10">
        <v>21645</v>
      </c>
      <c r="AZ23" s="10">
        <v>8000</v>
      </c>
      <c r="BA23" s="9">
        <v>0</v>
      </c>
      <c r="BB23" s="9">
        <v>0</v>
      </c>
      <c r="BC23" s="10">
        <v>29645</v>
      </c>
      <c r="BD23" s="53">
        <v>26281</v>
      </c>
      <c r="BE23" s="8">
        <v>2877</v>
      </c>
      <c r="BF23" s="8">
        <v>29158</v>
      </c>
      <c r="BG23" s="8">
        <v>5859</v>
      </c>
      <c r="BH23" s="8">
        <v>734</v>
      </c>
      <c r="BI23" s="8">
        <v>6593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2826</v>
      </c>
      <c r="BQ23" s="8">
        <v>2745</v>
      </c>
      <c r="BR23" s="8">
        <v>5571</v>
      </c>
      <c r="BS23" s="8">
        <v>34966</v>
      </c>
      <c r="BT23" s="12">
        <f t="shared" si="4"/>
        <v>39.02455357142857</v>
      </c>
      <c r="BU23" s="8">
        <v>6356</v>
      </c>
      <c r="BV23" s="8">
        <v>41322</v>
      </c>
      <c r="BW23" s="53">
        <v>18101</v>
      </c>
      <c r="BX23" s="8">
        <v>1390</v>
      </c>
      <c r="BY23" s="8">
        <v>19491</v>
      </c>
      <c r="BZ23" s="12">
        <f t="shared" si="5"/>
        <v>21.753348214285715</v>
      </c>
      <c r="CA23" s="8">
        <v>1248</v>
      </c>
      <c r="CB23" s="8">
        <v>350</v>
      </c>
      <c r="CC23" s="8">
        <v>404</v>
      </c>
      <c r="CD23" s="8">
        <v>2002</v>
      </c>
      <c r="CE23" s="12">
        <f t="shared" si="6"/>
        <v>2.234375</v>
      </c>
      <c r="CF23" s="53">
        <v>0</v>
      </c>
      <c r="CG23" s="8">
        <v>9021</v>
      </c>
      <c r="CH23" s="8">
        <v>9021</v>
      </c>
      <c r="CI23" s="80">
        <f t="shared" si="14"/>
        <v>10.068080357142858</v>
      </c>
      <c r="CJ23" s="8">
        <v>30514</v>
      </c>
      <c r="CK23" s="12">
        <f t="shared" si="7"/>
        <v>34.05580357142857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2175</v>
      </c>
      <c r="CR23" s="10">
        <v>38278</v>
      </c>
      <c r="CS23" s="10">
        <v>31966</v>
      </c>
      <c r="CT23" s="10">
        <v>21645</v>
      </c>
      <c r="CU23" s="10">
        <v>10000</v>
      </c>
      <c r="CV23" s="10">
        <v>3303</v>
      </c>
      <c r="CW23" s="6" t="s">
        <v>1256</v>
      </c>
      <c r="CX23" s="9">
        <v>0</v>
      </c>
      <c r="CY23" s="10">
        <v>34948</v>
      </c>
      <c r="CZ23" s="74">
        <f t="shared" si="8"/>
        <v>0.010585344338731019</v>
      </c>
      <c r="DA23" s="7">
        <v>168</v>
      </c>
      <c r="DB23" s="7">
        <v>120</v>
      </c>
      <c r="DC23" s="8">
        <v>15017</v>
      </c>
      <c r="DD23" s="7">
        <v>287</v>
      </c>
      <c r="DE23" s="7">
        <v>287</v>
      </c>
      <c r="DF23" s="7">
        <v>0</v>
      </c>
      <c r="DG23" s="7">
        <v>516</v>
      </c>
      <c r="DH23" s="7">
        <v>516</v>
      </c>
      <c r="DI23" s="7">
        <v>0</v>
      </c>
      <c r="DJ23" s="7">
        <v>0</v>
      </c>
      <c r="DK23" s="7">
        <v>51</v>
      </c>
      <c r="DL23" s="7">
        <v>0</v>
      </c>
      <c r="DM23" s="7">
        <v>0</v>
      </c>
      <c r="DN23" s="7">
        <v>51</v>
      </c>
      <c r="DO23" s="7">
        <v>0</v>
      </c>
      <c r="DP23" s="7">
        <v>0</v>
      </c>
      <c r="DQ23" s="8">
        <v>15871</v>
      </c>
      <c r="DR23" s="7">
        <v>30</v>
      </c>
      <c r="DS23" s="7"/>
      <c r="DT23" s="7">
        <v>0</v>
      </c>
      <c r="DU23" s="7">
        <v>0</v>
      </c>
      <c r="DV23" s="7">
        <v>30</v>
      </c>
      <c r="DW23" s="53">
        <v>1443</v>
      </c>
      <c r="DX23" s="8">
        <v>10244</v>
      </c>
      <c r="DY23" s="6" t="s">
        <v>922</v>
      </c>
      <c r="DZ23" s="25">
        <f t="shared" si="16"/>
        <v>11.433035714285714</v>
      </c>
      <c r="EA23" s="7">
        <v>350</v>
      </c>
      <c r="EB23" s="6" t="s">
        <v>922</v>
      </c>
      <c r="EC23" s="25">
        <f t="shared" si="17"/>
        <v>0.390625</v>
      </c>
      <c r="ED23" s="8">
        <v>4147</v>
      </c>
      <c r="EE23" s="25">
        <f t="shared" si="9"/>
        <v>4.628348214285714</v>
      </c>
      <c r="EF23" s="6" t="s">
        <v>922</v>
      </c>
      <c r="EG23" s="58">
        <v>7</v>
      </c>
      <c r="EH23" s="7">
        <v>290</v>
      </c>
      <c r="EI23" s="7">
        <v>0</v>
      </c>
      <c r="EJ23" s="7">
        <v>0</v>
      </c>
      <c r="EK23" s="7">
        <v>7</v>
      </c>
      <c r="EL23" s="7">
        <v>290</v>
      </c>
      <c r="EM23" s="53">
        <v>4676</v>
      </c>
      <c r="EN23" s="8">
        <v>1611</v>
      </c>
      <c r="EO23" s="8">
        <v>6287</v>
      </c>
      <c r="EP23" s="25">
        <f t="shared" si="10"/>
        <v>7.016741071428571</v>
      </c>
      <c r="EQ23" s="25">
        <f t="shared" si="11"/>
        <v>0.3961313086762019</v>
      </c>
      <c r="ER23" s="7">
        <v>3</v>
      </c>
      <c r="ES23" s="58">
        <v>3</v>
      </c>
      <c r="ET23" s="7">
        <v>139</v>
      </c>
      <c r="EU23" s="25">
        <f t="shared" si="12"/>
        <v>0.02158273381294964</v>
      </c>
      <c r="EV23" s="25">
        <f t="shared" si="13"/>
        <v>22.10911404485446</v>
      </c>
      <c r="EW23" s="58">
        <v>5</v>
      </c>
      <c r="EX23" s="6" t="s">
        <v>174</v>
      </c>
      <c r="EY23" s="6" t="s">
        <v>189</v>
      </c>
      <c r="EZ23" s="6" t="s">
        <v>193</v>
      </c>
      <c r="FA23" s="6" t="s">
        <v>193</v>
      </c>
      <c r="FB23" s="6" t="s">
        <v>193</v>
      </c>
      <c r="FC23" s="6" t="s">
        <v>193</v>
      </c>
      <c r="FD23" s="6" t="s">
        <v>193</v>
      </c>
      <c r="FE23" s="6" t="s">
        <v>193</v>
      </c>
      <c r="FF23" s="6" t="s">
        <v>193</v>
      </c>
      <c r="FG23" s="6" t="s">
        <v>193</v>
      </c>
      <c r="FH23" s="6" t="s">
        <v>193</v>
      </c>
      <c r="FI23" s="6" t="s">
        <v>193</v>
      </c>
      <c r="FJ23" s="6" t="s">
        <v>193</v>
      </c>
      <c r="FK23" s="6" t="s">
        <v>193</v>
      </c>
      <c r="FL23" s="6" t="s">
        <v>193</v>
      </c>
      <c r="FM23" s="6" t="s">
        <v>193</v>
      </c>
      <c r="FN23" s="6" t="s">
        <v>193</v>
      </c>
      <c r="FO23" s="6" t="s">
        <v>193</v>
      </c>
      <c r="FP23" s="6" t="s">
        <v>193</v>
      </c>
      <c r="FQ23" s="6" t="s">
        <v>193</v>
      </c>
      <c r="FR23" s="6" t="s">
        <v>193</v>
      </c>
      <c r="FS23" s="6" t="s">
        <v>193</v>
      </c>
      <c r="FT23" s="6" t="s">
        <v>193</v>
      </c>
      <c r="FU23" s="6" t="s">
        <v>193</v>
      </c>
      <c r="FV23" s="6" t="s">
        <v>193</v>
      </c>
      <c r="FW23" s="6" t="s">
        <v>193</v>
      </c>
      <c r="FX23" s="6" t="s">
        <v>193</v>
      </c>
      <c r="FY23" s="6" t="s">
        <v>193</v>
      </c>
      <c r="FZ23" s="6" t="s">
        <v>193</v>
      </c>
      <c r="GA23" s="6" t="s">
        <v>193</v>
      </c>
      <c r="GB23" s="6" t="s">
        <v>193</v>
      </c>
      <c r="GC23" s="6" t="s">
        <v>193</v>
      </c>
      <c r="GD23" s="6" t="s">
        <v>193</v>
      </c>
      <c r="GE23" s="6" t="s">
        <v>193</v>
      </c>
      <c r="GF23" s="6" t="s">
        <v>193</v>
      </c>
      <c r="GG23" s="6" t="s">
        <v>193</v>
      </c>
      <c r="GH23" s="6" t="s">
        <v>193</v>
      </c>
      <c r="GI23" s="6" t="s">
        <v>193</v>
      </c>
      <c r="GJ23" s="6" t="s">
        <v>193</v>
      </c>
      <c r="GK23" s="6" t="s">
        <v>193</v>
      </c>
      <c r="GL23" s="6" t="s">
        <v>193</v>
      </c>
      <c r="GM23" s="6" t="s">
        <v>193</v>
      </c>
      <c r="GN23" s="6" t="s">
        <v>193</v>
      </c>
      <c r="GO23" s="6" t="s">
        <v>193</v>
      </c>
      <c r="GP23" s="6" t="s">
        <v>193</v>
      </c>
      <c r="GQ23" s="6" t="s">
        <v>193</v>
      </c>
      <c r="GR23" s="6" t="s">
        <v>193</v>
      </c>
      <c r="GS23" s="6" t="s">
        <v>193</v>
      </c>
      <c r="GT23" s="6" t="s">
        <v>193</v>
      </c>
      <c r="GU23" s="6" t="s">
        <v>193</v>
      </c>
      <c r="GV23" s="6" t="s">
        <v>212</v>
      </c>
      <c r="GW23" s="6" t="s">
        <v>311</v>
      </c>
      <c r="GX23" s="6" t="s">
        <v>395</v>
      </c>
      <c r="GY23" s="6" t="s">
        <v>1256</v>
      </c>
      <c r="GZ23" s="6" t="s">
        <v>493</v>
      </c>
      <c r="HA23" s="6" t="s">
        <v>497</v>
      </c>
      <c r="HB23" s="6" t="s">
        <v>501</v>
      </c>
      <c r="HC23" s="6" t="s">
        <v>507</v>
      </c>
      <c r="HD23" s="6" t="s">
        <v>514</v>
      </c>
      <c r="HE23" s="6" t="s">
        <v>514</v>
      </c>
    </row>
    <row r="24" spans="1:213" ht="12.75">
      <c r="A24" s="6" t="s">
        <v>733</v>
      </c>
      <c r="B24" s="6" t="s">
        <v>734</v>
      </c>
      <c r="C24" s="6" t="s">
        <v>696</v>
      </c>
      <c r="D24" s="6" t="s">
        <v>906</v>
      </c>
      <c r="E24" s="6" t="s">
        <v>734</v>
      </c>
      <c r="F24" s="6" t="s">
        <v>917</v>
      </c>
      <c r="G24" s="6" t="s">
        <v>922</v>
      </c>
      <c r="H24" s="7">
        <v>9.5428E-05</v>
      </c>
      <c r="I24" s="6" t="s">
        <v>955</v>
      </c>
      <c r="J24" s="6" t="s">
        <v>59</v>
      </c>
      <c r="K24" s="7">
        <v>83423</v>
      </c>
      <c r="L24" s="6" t="s">
        <v>1001</v>
      </c>
      <c r="M24" s="6" t="s">
        <v>1054</v>
      </c>
      <c r="N24" s="6" t="s">
        <v>59</v>
      </c>
      <c r="O24" s="7">
        <v>83423</v>
      </c>
      <c r="P24" s="6" t="s">
        <v>1001</v>
      </c>
      <c r="Q24" s="6" t="s">
        <v>1123</v>
      </c>
      <c r="R24" s="6" t="s">
        <v>1169</v>
      </c>
      <c r="S24" s="6" t="s">
        <v>1169</v>
      </c>
      <c r="T24" s="6" t="s">
        <v>1336</v>
      </c>
      <c r="U24" s="6" t="s">
        <v>1438</v>
      </c>
      <c r="V24" s="6" t="s">
        <v>1530</v>
      </c>
      <c r="W24" s="6" t="s">
        <v>1616</v>
      </c>
      <c r="Y24" s="8">
        <v>910</v>
      </c>
      <c r="Z24" s="53">
        <f t="shared" si="0"/>
        <v>910</v>
      </c>
      <c r="AA24" s="7">
        <v>910</v>
      </c>
      <c r="AB24" s="7">
        <v>0</v>
      </c>
      <c r="AC24" s="58">
        <v>323</v>
      </c>
      <c r="AD24" s="6" t="s">
        <v>1642</v>
      </c>
      <c r="AE24" s="7">
        <v>0</v>
      </c>
      <c r="AF24" s="6" t="s">
        <v>1256</v>
      </c>
      <c r="AG24" s="8">
        <f t="shared" si="1"/>
        <v>323</v>
      </c>
      <c r="AH24" s="38">
        <f t="shared" si="2"/>
        <v>0.35494505494505496</v>
      </c>
      <c r="AI24" s="7">
        <v>0</v>
      </c>
      <c r="AJ24" s="6" t="s">
        <v>1256</v>
      </c>
      <c r="AK24" s="11">
        <v>15</v>
      </c>
      <c r="AL24" s="58">
        <v>1</v>
      </c>
      <c r="AM24" s="7">
        <v>0</v>
      </c>
      <c r="AN24" s="7">
        <v>0</v>
      </c>
      <c r="AO24" s="7">
        <v>0</v>
      </c>
      <c r="AP24" s="7">
        <v>0</v>
      </c>
      <c r="AQ24" s="62">
        <v>0</v>
      </c>
      <c r="AR24" s="12">
        <v>0.38</v>
      </c>
      <c r="AS24" s="12">
        <v>0.38</v>
      </c>
      <c r="AT24" s="12">
        <v>0</v>
      </c>
      <c r="AU24" s="12">
        <v>0.38</v>
      </c>
      <c r="AV24" s="12">
        <f t="shared" si="3"/>
        <v>0.4175824175824176</v>
      </c>
      <c r="AW24" s="53">
        <v>5491</v>
      </c>
      <c r="AX24" s="7">
        <v>15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53">
        <v>16420</v>
      </c>
      <c r="BE24" s="8">
        <v>0</v>
      </c>
      <c r="BF24" s="8">
        <v>16420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3050</v>
      </c>
      <c r="BQ24" s="8">
        <v>0</v>
      </c>
      <c r="BR24" s="8">
        <v>3050</v>
      </c>
      <c r="BS24" s="8">
        <v>19470</v>
      </c>
      <c r="BT24" s="12">
        <f t="shared" si="4"/>
        <v>21.395604395604394</v>
      </c>
      <c r="BU24" s="8">
        <v>0</v>
      </c>
      <c r="BV24" s="8">
        <v>19470</v>
      </c>
      <c r="BW24" s="53">
        <v>5500</v>
      </c>
      <c r="BX24" s="21">
        <v>447</v>
      </c>
      <c r="BY24" s="8">
        <v>5947</v>
      </c>
      <c r="BZ24" s="12">
        <f t="shared" si="5"/>
        <v>6.535164835164835</v>
      </c>
      <c r="CA24" s="21">
        <v>100</v>
      </c>
      <c r="CB24" s="21">
        <v>0</v>
      </c>
      <c r="CC24" s="21">
        <v>0</v>
      </c>
      <c r="CD24" s="21">
        <v>100</v>
      </c>
      <c r="CE24" s="12">
        <f t="shared" si="6"/>
        <v>0.10989010989010989</v>
      </c>
      <c r="CF24" s="53">
        <v>0</v>
      </c>
      <c r="CG24" s="8">
        <v>6632</v>
      </c>
      <c r="CH24" s="8">
        <v>6632</v>
      </c>
      <c r="CI24" s="80">
        <f t="shared" si="14"/>
        <v>7.287912087912088</v>
      </c>
      <c r="CJ24" s="8">
        <v>12132</v>
      </c>
      <c r="CK24" s="12">
        <f t="shared" si="7"/>
        <v>13.331868131868132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10">
        <v>7338</v>
      </c>
      <c r="CS24" s="9">
        <v>0</v>
      </c>
      <c r="CT24" s="9">
        <v>0</v>
      </c>
      <c r="CU24" s="9">
        <v>0</v>
      </c>
      <c r="CV24" s="9">
        <v>0</v>
      </c>
      <c r="CW24" s="6" t="s">
        <v>932</v>
      </c>
      <c r="CX24" s="9">
        <v>0</v>
      </c>
      <c r="CY24" s="9">
        <v>0</v>
      </c>
      <c r="CZ24" s="74">
        <f t="shared" si="8"/>
        <v>0.02405940594059406</v>
      </c>
      <c r="DA24" s="7">
        <v>243</v>
      </c>
      <c r="DB24" s="7">
        <v>18</v>
      </c>
      <c r="DC24" s="8">
        <v>9495</v>
      </c>
      <c r="DD24" s="7">
        <v>163</v>
      </c>
      <c r="DE24" s="7">
        <v>163</v>
      </c>
      <c r="DF24" s="7">
        <v>0</v>
      </c>
      <c r="DG24" s="7">
        <v>391</v>
      </c>
      <c r="DH24" s="7">
        <v>390</v>
      </c>
      <c r="DI24" s="7">
        <v>1</v>
      </c>
      <c r="DJ24" s="7">
        <v>0</v>
      </c>
      <c r="DK24" s="7">
        <v>51</v>
      </c>
      <c r="DL24" s="7">
        <v>0</v>
      </c>
      <c r="DM24" s="7">
        <v>0</v>
      </c>
      <c r="DN24" s="7">
        <v>51</v>
      </c>
      <c r="DO24" s="7">
        <v>0</v>
      </c>
      <c r="DP24" s="7">
        <v>0</v>
      </c>
      <c r="DQ24" s="8">
        <v>10100</v>
      </c>
      <c r="DR24" s="7">
        <v>7</v>
      </c>
      <c r="DS24" s="7"/>
      <c r="DT24" s="7">
        <v>0</v>
      </c>
      <c r="DU24" s="7">
        <v>0</v>
      </c>
      <c r="DV24" s="7">
        <v>7</v>
      </c>
      <c r="DW24" s="58">
        <v>625</v>
      </c>
      <c r="DX24" s="8">
        <v>2730</v>
      </c>
      <c r="DY24" s="6" t="s">
        <v>922</v>
      </c>
      <c r="DZ24" s="25">
        <f t="shared" si="16"/>
        <v>3</v>
      </c>
      <c r="EA24" s="7">
        <v>3</v>
      </c>
      <c r="EB24" s="6" t="s">
        <v>923</v>
      </c>
      <c r="EC24" s="25">
        <f t="shared" si="17"/>
        <v>0.0032967032967032967</v>
      </c>
      <c r="ED24" s="8">
        <v>1007</v>
      </c>
      <c r="EE24" s="25">
        <f t="shared" si="9"/>
        <v>1.1065934065934067</v>
      </c>
      <c r="EF24" s="6" t="s">
        <v>922</v>
      </c>
      <c r="EG24" s="58">
        <v>1</v>
      </c>
      <c r="EH24" s="7">
        <v>30</v>
      </c>
      <c r="EI24" s="7">
        <v>0</v>
      </c>
      <c r="EJ24" s="7">
        <v>0</v>
      </c>
      <c r="EK24" s="7">
        <v>1</v>
      </c>
      <c r="EL24" s="7">
        <v>30</v>
      </c>
      <c r="EM24" s="58">
        <v>344</v>
      </c>
      <c r="EN24" s="8">
        <v>1241</v>
      </c>
      <c r="EO24" s="8">
        <v>1585</v>
      </c>
      <c r="EP24" s="25">
        <f t="shared" si="10"/>
        <v>1.7417582417582418</v>
      </c>
      <c r="EQ24" s="25">
        <f t="shared" si="11"/>
        <v>0.15693069306930693</v>
      </c>
      <c r="ER24" s="7">
        <v>4</v>
      </c>
      <c r="ES24" s="58">
        <v>0</v>
      </c>
      <c r="ET24" s="7">
        <v>13</v>
      </c>
      <c r="EU24" s="25">
        <f t="shared" si="12"/>
        <v>0</v>
      </c>
      <c r="EV24" s="25">
        <f t="shared" si="13"/>
        <v>8.201892744479496</v>
      </c>
      <c r="EW24" s="58">
        <v>2</v>
      </c>
      <c r="EX24" s="6" t="s">
        <v>174</v>
      </c>
      <c r="EY24" s="6" t="s">
        <v>188</v>
      </c>
      <c r="EZ24" s="6" t="s">
        <v>193</v>
      </c>
      <c r="FA24" s="6" t="s">
        <v>193</v>
      </c>
      <c r="FB24" s="6" t="s">
        <v>193</v>
      </c>
      <c r="FC24" s="6" t="s">
        <v>193</v>
      </c>
      <c r="FD24" s="6" t="s">
        <v>193</v>
      </c>
      <c r="FE24" s="6" t="s">
        <v>193</v>
      </c>
      <c r="FF24" s="6" t="s">
        <v>193</v>
      </c>
      <c r="FG24" s="6" t="s">
        <v>193</v>
      </c>
      <c r="FH24" s="6" t="s">
        <v>193</v>
      </c>
      <c r="FI24" s="6" t="s">
        <v>193</v>
      </c>
      <c r="FJ24" s="6" t="s">
        <v>193</v>
      </c>
      <c r="FK24" s="6" t="s">
        <v>193</v>
      </c>
      <c r="FL24" s="6" t="s">
        <v>193</v>
      </c>
      <c r="FM24" s="6" t="s">
        <v>193</v>
      </c>
      <c r="FN24" s="6" t="s">
        <v>193</v>
      </c>
      <c r="FO24" s="6" t="s">
        <v>193</v>
      </c>
      <c r="FP24" s="6" t="s">
        <v>193</v>
      </c>
      <c r="FQ24" s="6" t="s">
        <v>193</v>
      </c>
      <c r="FR24" s="6" t="s">
        <v>193</v>
      </c>
      <c r="FS24" s="6" t="s">
        <v>193</v>
      </c>
      <c r="FT24" s="6" t="s">
        <v>193</v>
      </c>
      <c r="FU24" s="6" t="s">
        <v>193</v>
      </c>
      <c r="FV24" s="6" t="s">
        <v>193</v>
      </c>
      <c r="FW24" s="6" t="s">
        <v>193</v>
      </c>
      <c r="FX24" s="6" t="s">
        <v>193</v>
      </c>
      <c r="FY24" s="6" t="s">
        <v>193</v>
      </c>
      <c r="FZ24" s="6" t="s">
        <v>193</v>
      </c>
      <c r="GA24" s="6" t="s">
        <v>193</v>
      </c>
      <c r="GB24" s="6" t="s">
        <v>193</v>
      </c>
      <c r="GC24" s="6" t="s">
        <v>193</v>
      </c>
      <c r="GD24" s="6" t="s">
        <v>193</v>
      </c>
      <c r="GE24" s="6" t="s">
        <v>193</v>
      </c>
      <c r="GF24" s="6" t="s">
        <v>193</v>
      </c>
      <c r="GG24" s="6" t="s">
        <v>193</v>
      </c>
      <c r="GH24" s="6" t="s">
        <v>193</v>
      </c>
      <c r="GI24" s="6" t="s">
        <v>193</v>
      </c>
      <c r="GJ24" s="6" t="s">
        <v>193</v>
      </c>
      <c r="GK24" s="6" t="s">
        <v>193</v>
      </c>
      <c r="GL24" s="6" t="s">
        <v>193</v>
      </c>
      <c r="GM24" s="6" t="s">
        <v>193</v>
      </c>
      <c r="GN24" s="6" t="s">
        <v>193</v>
      </c>
      <c r="GO24" s="6" t="s">
        <v>193</v>
      </c>
      <c r="GP24" s="6" t="s">
        <v>193</v>
      </c>
      <c r="GQ24" s="6" t="s">
        <v>193</v>
      </c>
      <c r="GR24" s="6" t="s">
        <v>193</v>
      </c>
      <c r="GS24" s="6" t="s">
        <v>193</v>
      </c>
      <c r="GT24" s="6" t="s">
        <v>193</v>
      </c>
      <c r="GU24" s="6" t="s">
        <v>193</v>
      </c>
      <c r="GV24" s="6" t="s">
        <v>213</v>
      </c>
      <c r="GW24" s="6" t="s">
        <v>312</v>
      </c>
      <c r="GX24" s="6" t="s">
        <v>395</v>
      </c>
      <c r="GY24" s="6" t="s">
        <v>932</v>
      </c>
      <c r="GZ24" s="6" t="s">
        <v>494</v>
      </c>
      <c r="HA24" s="6" t="s">
        <v>497</v>
      </c>
      <c r="HB24" s="6" t="s">
        <v>501</v>
      </c>
      <c r="HC24" s="6" t="s">
        <v>508</v>
      </c>
      <c r="HD24" s="6" t="s">
        <v>514</v>
      </c>
      <c r="HE24" s="6" t="s">
        <v>514</v>
      </c>
    </row>
    <row r="25" spans="1:213" ht="12.75">
      <c r="A25" s="6" t="s">
        <v>735</v>
      </c>
      <c r="B25" s="6" t="s">
        <v>736</v>
      </c>
      <c r="C25" s="6" t="s">
        <v>696</v>
      </c>
      <c r="D25" s="6" t="s">
        <v>906</v>
      </c>
      <c r="E25" s="6" t="s">
        <v>736</v>
      </c>
      <c r="F25" s="6" t="s">
        <v>917</v>
      </c>
      <c r="G25" s="6" t="s">
        <v>922</v>
      </c>
      <c r="H25" s="7">
        <v>0.000261705</v>
      </c>
      <c r="I25" s="6" t="s">
        <v>956</v>
      </c>
      <c r="J25" s="6" t="s">
        <v>60</v>
      </c>
      <c r="K25" s="7">
        <v>83812</v>
      </c>
      <c r="L25" s="7">
        <v>1126</v>
      </c>
      <c r="M25" s="6" t="s">
        <v>1055</v>
      </c>
      <c r="N25" s="6" t="s">
        <v>60</v>
      </c>
      <c r="O25" s="7">
        <v>83812</v>
      </c>
      <c r="P25" s="7">
        <v>1026</v>
      </c>
      <c r="Q25" s="6" t="s">
        <v>131</v>
      </c>
      <c r="R25" s="6" t="s">
        <v>1170</v>
      </c>
      <c r="S25" s="6" t="s">
        <v>1256</v>
      </c>
      <c r="T25" s="6" t="s">
        <v>1337</v>
      </c>
      <c r="U25" s="6" t="s">
        <v>1426</v>
      </c>
      <c r="V25" s="6" t="s">
        <v>1531</v>
      </c>
      <c r="W25" s="6" t="s">
        <v>1531</v>
      </c>
      <c r="Y25" s="8">
        <v>12913</v>
      </c>
      <c r="Z25" s="53">
        <f t="shared" si="0"/>
        <v>121</v>
      </c>
      <c r="AA25" s="7">
        <v>121</v>
      </c>
      <c r="AB25" s="7">
        <v>0</v>
      </c>
      <c r="AC25" s="59" t="s">
        <v>1256</v>
      </c>
      <c r="AD25" s="6" t="s">
        <v>1256</v>
      </c>
      <c r="AE25" s="7">
        <v>0</v>
      </c>
      <c r="AF25" s="6" t="s">
        <v>1256</v>
      </c>
      <c r="AG25" s="8"/>
      <c r="AI25" s="7">
        <v>15</v>
      </c>
      <c r="AJ25" s="9">
        <v>0</v>
      </c>
      <c r="AK25" s="9">
        <v>0</v>
      </c>
      <c r="AL25" s="58">
        <v>1</v>
      </c>
      <c r="AM25" s="7">
        <v>0</v>
      </c>
      <c r="AN25" s="7">
        <v>0</v>
      </c>
      <c r="AO25" s="7">
        <v>0</v>
      </c>
      <c r="AP25" s="7">
        <v>0</v>
      </c>
      <c r="AQ25" s="62">
        <v>0</v>
      </c>
      <c r="AR25" s="12">
        <v>0.5</v>
      </c>
      <c r="AS25" s="12">
        <v>0.5</v>
      </c>
      <c r="AT25" s="12">
        <v>0</v>
      </c>
      <c r="AU25" s="12">
        <v>0.5</v>
      </c>
      <c r="AV25" s="12">
        <f t="shared" si="3"/>
        <v>4.132231404958678</v>
      </c>
      <c r="AW25" s="53">
        <v>6130</v>
      </c>
      <c r="AX25" s="7">
        <v>19</v>
      </c>
      <c r="AY25" s="10">
        <v>4300</v>
      </c>
      <c r="AZ25" s="10">
        <v>3100</v>
      </c>
      <c r="BA25" s="9">
        <v>0</v>
      </c>
      <c r="BB25" s="9">
        <v>0</v>
      </c>
      <c r="BC25" s="10">
        <v>7400</v>
      </c>
      <c r="BD25" s="53">
        <v>12041</v>
      </c>
      <c r="BE25" s="8">
        <v>0</v>
      </c>
      <c r="BF25" s="8">
        <v>12041</v>
      </c>
      <c r="BG25" s="8">
        <v>0</v>
      </c>
      <c r="BH25" s="8">
        <v>0</v>
      </c>
      <c r="BI25" s="8">
        <v>0</v>
      </c>
      <c r="BJ25" s="8">
        <v>500</v>
      </c>
      <c r="BK25" s="8">
        <v>0</v>
      </c>
      <c r="BL25" s="8">
        <v>500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12541</v>
      </c>
      <c r="BT25" s="12">
        <f t="shared" si="4"/>
        <v>103.64462809917356</v>
      </c>
      <c r="BU25" s="8">
        <v>0</v>
      </c>
      <c r="BV25" s="8">
        <v>12541</v>
      </c>
      <c r="BW25" s="53">
        <v>6464</v>
      </c>
      <c r="BX25" s="8">
        <v>383</v>
      </c>
      <c r="BY25" s="8">
        <v>6847</v>
      </c>
      <c r="BZ25" s="12">
        <f t="shared" si="5"/>
        <v>56.586776859504134</v>
      </c>
      <c r="CA25" s="8">
        <v>1307</v>
      </c>
      <c r="CB25" s="8">
        <v>0</v>
      </c>
      <c r="CC25" s="8">
        <v>328</v>
      </c>
      <c r="CD25" s="8">
        <v>1635</v>
      </c>
      <c r="CE25" s="12">
        <f aca="true" t="shared" si="18" ref="CE25:CE56">CD25/Z25</f>
        <v>13.512396694214877</v>
      </c>
      <c r="CF25" s="53">
        <v>0</v>
      </c>
      <c r="CG25" s="8">
        <v>6855</v>
      </c>
      <c r="CH25" s="8">
        <v>6855</v>
      </c>
      <c r="CI25" s="80">
        <f t="shared" si="14"/>
        <v>56.65289256198347</v>
      </c>
      <c r="CJ25" s="8">
        <v>15337</v>
      </c>
      <c r="CK25" s="12">
        <f t="shared" si="7"/>
        <v>126.75206611570248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10">
        <v>4604</v>
      </c>
      <c r="CS25" s="9">
        <v>0</v>
      </c>
      <c r="CT25" s="10">
        <v>4500</v>
      </c>
      <c r="CU25" s="10">
        <v>3500</v>
      </c>
      <c r="CV25" s="9">
        <v>0</v>
      </c>
      <c r="CW25" s="6" t="s">
        <v>1256</v>
      </c>
      <c r="CX25" s="9">
        <v>0</v>
      </c>
      <c r="CY25" s="10">
        <v>8000</v>
      </c>
      <c r="CZ25" s="74">
        <f t="shared" si="8"/>
        <v>0.06093769431662729</v>
      </c>
      <c r="DA25" s="7">
        <v>490</v>
      </c>
      <c r="DB25" s="7">
        <v>350</v>
      </c>
      <c r="DC25" s="8">
        <v>6978</v>
      </c>
      <c r="DD25" s="7">
        <v>50</v>
      </c>
      <c r="DE25" s="7">
        <v>50</v>
      </c>
      <c r="DF25" s="7">
        <v>0</v>
      </c>
      <c r="DG25" s="7">
        <v>956</v>
      </c>
      <c r="DH25" s="7">
        <v>956</v>
      </c>
      <c r="DI25" s="7">
        <v>0</v>
      </c>
      <c r="DJ25" s="7">
        <v>6</v>
      </c>
      <c r="DK25" s="7">
        <v>51</v>
      </c>
      <c r="DL25" s="7">
        <v>0</v>
      </c>
      <c r="DM25" s="7">
        <v>0</v>
      </c>
      <c r="DN25" s="7">
        <v>51</v>
      </c>
      <c r="DO25" s="7">
        <v>0</v>
      </c>
      <c r="DP25" s="7">
        <v>0</v>
      </c>
      <c r="DQ25" s="8">
        <v>8041</v>
      </c>
      <c r="DR25" s="7">
        <v>2</v>
      </c>
      <c r="DS25" s="7"/>
      <c r="DT25" s="7">
        <v>0</v>
      </c>
      <c r="DU25" s="7">
        <v>0</v>
      </c>
      <c r="DV25" s="7">
        <v>2</v>
      </c>
      <c r="DW25" s="58">
        <v>988</v>
      </c>
      <c r="DX25" s="8">
        <v>1322</v>
      </c>
      <c r="DY25" s="6" t="s">
        <v>922</v>
      </c>
      <c r="DZ25" s="25">
        <f t="shared" si="16"/>
        <v>10.925619834710744</v>
      </c>
      <c r="EA25" s="7">
        <v>19</v>
      </c>
      <c r="EB25" s="6" t="s">
        <v>923</v>
      </c>
      <c r="EC25" s="25">
        <f t="shared" si="17"/>
        <v>0.15702479338842976</v>
      </c>
      <c r="ED25" s="7">
        <v>761</v>
      </c>
      <c r="EE25" s="25">
        <f t="shared" si="9"/>
        <v>6.289256198347108</v>
      </c>
      <c r="EF25" s="6" t="s">
        <v>922</v>
      </c>
      <c r="EG25" s="58">
        <v>3</v>
      </c>
      <c r="EH25" s="7">
        <v>40</v>
      </c>
      <c r="EI25" s="7">
        <v>0</v>
      </c>
      <c r="EJ25" s="7">
        <v>0</v>
      </c>
      <c r="EK25" s="7">
        <v>3</v>
      </c>
      <c r="EL25" s="7">
        <v>40</v>
      </c>
      <c r="EM25" s="58">
        <v>713</v>
      </c>
      <c r="EN25" s="7">
        <v>609</v>
      </c>
      <c r="EO25" s="8">
        <v>1322</v>
      </c>
      <c r="EP25" s="25">
        <f t="shared" si="10"/>
        <v>10.925619834710744</v>
      </c>
      <c r="EQ25" s="25">
        <f t="shared" si="11"/>
        <v>0.16440741201343118</v>
      </c>
      <c r="ER25" s="7">
        <v>4</v>
      </c>
      <c r="ES25" s="58">
        <v>0</v>
      </c>
      <c r="ET25" s="7">
        <v>0</v>
      </c>
      <c r="EV25" s="25">
        <f t="shared" si="13"/>
        <v>0</v>
      </c>
      <c r="EW25" s="58">
        <v>4</v>
      </c>
      <c r="EX25" s="6" t="s">
        <v>177</v>
      </c>
      <c r="EY25" s="6" t="s">
        <v>181</v>
      </c>
      <c r="EZ25" s="6" t="s">
        <v>193</v>
      </c>
      <c r="FA25" s="6" t="s">
        <v>193</v>
      </c>
      <c r="FB25" s="6" t="s">
        <v>193</v>
      </c>
      <c r="FC25" s="6" t="s">
        <v>193</v>
      </c>
      <c r="FD25" s="6" t="s">
        <v>193</v>
      </c>
      <c r="FE25" s="6" t="s">
        <v>193</v>
      </c>
      <c r="FF25" s="6" t="s">
        <v>193</v>
      </c>
      <c r="FG25" s="6" t="s">
        <v>193</v>
      </c>
      <c r="FH25" s="6" t="s">
        <v>193</v>
      </c>
      <c r="FI25" s="6" t="s">
        <v>193</v>
      </c>
      <c r="FJ25" s="6" t="s">
        <v>193</v>
      </c>
      <c r="FK25" s="6" t="s">
        <v>193</v>
      </c>
      <c r="FL25" s="6" t="s">
        <v>193</v>
      </c>
      <c r="FM25" s="6" t="s">
        <v>193</v>
      </c>
      <c r="FN25" s="6" t="s">
        <v>193</v>
      </c>
      <c r="FO25" s="6" t="s">
        <v>193</v>
      </c>
      <c r="FP25" s="6" t="s">
        <v>193</v>
      </c>
      <c r="FQ25" s="6" t="s">
        <v>193</v>
      </c>
      <c r="FR25" s="6" t="s">
        <v>193</v>
      </c>
      <c r="FS25" s="6" t="s">
        <v>193</v>
      </c>
      <c r="FT25" s="6" t="s">
        <v>193</v>
      </c>
      <c r="FU25" s="6" t="s">
        <v>193</v>
      </c>
      <c r="FV25" s="6" t="s">
        <v>193</v>
      </c>
      <c r="FW25" s="6" t="s">
        <v>193</v>
      </c>
      <c r="FX25" s="6" t="s">
        <v>193</v>
      </c>
      <c r="FY25" s="6" t="s">
        <v>193</v>
      </c>
      <c r="FZ25" s="6" t="s">
        <v>193</v>
      </c>
      <c r="GA25" s="6" t="s">
        <v>193</v>
      </c>
      <c r="GB25" s="6" t="s">
        <v>193</v>
      </c>
      <c r="GC25" s="6" t="s">
        <v>193</v>
      </c>
      <c r="GD25" s="6" t="s">
        <v>193</v>
      </c>
      <c r="GE25" s="6" t="s">
        <v>193</v>
      </c>
      <c r="GF25" s="6" t="s">
        <v>193</v>
      </c>
      <c r="GG25" s="6" t="s">
        <v>193</v>
      </c>
      <c r="GH25" s="6" t="s">
        <v>193</v>
      </c>
      <c r="GI25" s="6" t="s">
        <v>193</v>
      </c>
      <c r="GJ25" s="6" t="s">
        <v>193</v>
      </c>
      <c r="GK25" s="6" t="s">
        <v>193</v>
      </c>
      <c r="GL25" s="6" t="s">
        <v>193</v>
      </c>
      <c r="GM25" s="6" t="s">
        <v>193</v>
      </c>
      <c r="GN25" s="6" t="s">
        <v>193</v>
      </c>
      <c r="GO25" s="6" t="s">
        <v>193</v>
      </c>
      <c r="GP25" s="6" t="s">
        <v>193</v>
      </c>
      <c r="GQ25" s="6" t="s">
        <v>193</v>
      </c>
      <c r="GR25" s="6" t="s">
        <v>193</v>
      </c>
      <c r="GS25" s="6" t="s">
        <v>193</v>
      </c>
      <c r="GT25" s="6" t="s">
        <v>193</v>
      </c>
      <c r="GU25" s="6" t="s">
        <v>193</v>
      </c>
      <c r="GV25" s="6" t="s">
        <v>214</v>
      </c>
      <c r="GW25" s="6" t="s">
        <v>313</v>
      </c>
      <c r="GX25" s="6" t="s">
        <v>395</v>
      </c>
      <c r="GY25" s="6" t="s">
        <v>1256</v>
      </c>
      <c r="GZ25" s="6" t="s">
        <v>494</v>
      </c>
      <c r="HA25" s="6" t="s">
        <v>497</v>
      </c>
      <c r="HB25" s="6" t="s">
        <v>501</v>
      </c>
      <c r="HC25" s="6" t="s">
        <v>504</v>
      </c>
      <c r="HD25" s="6" t="s">
        <v>514</v>
      </c>
      <c r="HE25" s="6" t="s">
        <v>514</v>
      </c>
    </row>
    <row r="26" spans="1:213" ht="12.75">
      <c r="A26" s="6" t="s">
        <v>737</v>
      </c>
      <c r="B26" s="6" t="s">
        <v>738</v>
      </c>
      <c r="C26" s="6" t="s">
        <v>696</v>
      </c>
      <c r="D26" s="6" t="s">
        <v>906</v>
      </c>
      <c r="E26" s="6" t="s">
        <v>738</v>
      </c>
      <c r="F26" s="6" t="s">
        <v>917</v>
      </c>
      <c r="G26" s="6" t="s">
        <v>922</v>
      </c>
      <c r="H26" s="7">
        <v>0.000417827</v>
      </c>
      <c r="I26" s="6" t="s">
        <v>957</v>
      </c>
      <c r="J26" s="6" t="s">
        <v>61</v>
      </c>
      <c r="K26" s="7">
        <v>83553</v>
      </c>
      <c r="L26" s="6" t="s">
        <v>1002</v>
      </c>
      <c r="M26" s="6" t="s">
        <v>1056</v>
      </c>
      <c r="N26" s="6" t="s">
        <v>61</v>
      </c>
      <c r="O26" s="7">
        <v>83553</v>
      </c>
      <c r="P26" s="6" t="s">
        <v>1002</v>
      </c>
      <c r="Q26" s="6" t="s">
        <v>1124</v>
      </c>
      <c r="R26" s="6" t="s">
        <v>1171</v>
      </c>
      <c r="S26" s="6" t="s">
        <v>1268</v>
      </c>
      <c r="T26" s="6" t="s">
        <v>1338</v>
      </c>
      <c r="U26" s="6" t="s">
        <v>1439</v>
      </c>
      <c r="V26" s="6" t="s">
        <v>1532</v>
      </c>
      <c r="W26" s="6" t="s">
        <v>1532</v>
      </c>
      <c r="Y26" s="8">
        <v>8176</v>
      </c>
      <c r="Z26" s="53">
        <f t="shared" si="0"/>
        <v>7264</v>
      </c>
      <c r="AA26" s="8">
        <v>7264</v>
      </c>
      <c r="AB26" s="7">
        <v>0</v>
      </c>
      <c r="AC26" s="53">
        <v>4405</v>
      </c>
      <c r="AD26" s="6" t="s">
        <v>1644</v>
      </c>
      <c r="AE26" s="7">
        <v>0</v>
      </c>
      <c r="AF26" s="7">
        <v>0</v>
      </c>
      <c r="AG26" s="8">
        <f aca="true" t="shared" si="19" ref="AG26:AG57">AC26+AE26</f>
        <v>4405</v>
      </c>
      <c r="AH26" s="38">
        <f aca="true" t="shared" si="20" ref="AH26:AH57">AG26/Z26</f>
        <v>0.6064151982378855</v>
      </c>
      <c r="AI26" s="7">
        <v>0</v>
      </c>
      <c r="AJ26" s="9">
        <v>0</v>
      </c>
      <c r="AK26" s="9">
        <v>0</v>
      </c>
      <c r="AL26" s="58">
        <v>1</v>
      </c>
      <c r="AM26" s="7">
        <v>1</v>
      </c>
      <c r="AN26" s="7">
        <v>0</v>
      </c>
      <c r="AO26" s="7">
        <v>0</v>
      </c>
      <c r="AP26" s="7">
        <v>0</v>
      </c>
      <c r="AQ26" s="62">
        <v>0.5</v>
      </c>
      <c r="AR26" s="12">
        <v>1.55</v>
      </c>
      <c r="AS26" s="12">
        <v>2.05</v>
      </c>
      <c r="AT26" s="12">
        <v>4.73</v>
      </c>
      <c r="AU26" s="12">
        <v>6.78</v>
      </c>
      <c r="AV26" s="12">
        <f t="shared" si="3"/>
        <v>0.9333700440528635</v>
      </c>
      <c r="AW26" s="67" t="s">
        <v>1256</v>
      </c>
      <c r="AX26" s="46" t="s">
        <v>1256</v>
      </c>
      <c r="AY26" s="10">
        <v>91482</v>
      </c>
      <c r="AZ26" s="10">
        <v>21844</v>
      </c>
      <c r="BA26" s="9">
        <v>0</v>
      </c>
      <c r="BB26" s="10">
        <v>49543</v>
      </c>
      <c r="BC26" s="10">
        <v>162869</v>
      </c>
      <c r="BD26" s="53">
        <v>190912</v>
      </c>
      <c r="BE26" s="8">
        <v>0</v>
      </c>
      <c r="BF26" s="8">
        <v>190912</v>
      </c>
      <c r="BG26" s="8">
        <v>46200</v>
      </c>
      <c r="BH26" s="8">
        <v>0</v>
      </c>
      <c r="BI26" s="8">
        <v>46200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20454</v>
      </c>
      <c r="BQ26" s="8">
        <v>0</v>
      </c>
      <c r="BR26" s="8">
        <v>20454</v>
      </c>
      <c r="BS26" s="8">
        <v>257566</v>
      </c>
      <c r="BT26" s="12">
        <f t="shared" si="4"/>
        <v>35.45787444933921</v>
      </c>
      <c r="BU26" s="8">
        <v>0</v>
      </c>
      <c r="BV26" s="8">
        <v>257566</v>
      </c>
      <c r="BW26" s="53">
        <v>148098</v>
      </c>
      <c r="BX26" s="8">
        <v>16631</v>
      </c>
      <c r="BY26" s="8">
        <v>164729</v>
      </c>
      <c r="BZ26" s="12">
        <f t="shared" si="5"/>
        <v>22.677450440528634</v>
      </c>
      <c r="CA26" s="8">
        <v>19699</v>
      </c>
      <c r="CB26" s="8">
        <v>0</v>
      </c>
      <c r="CC26" s="8">
        <v>4314</v>
      </c>
      <c r="CD26" s="8">
        <v>24013</v>
      </c>
      <c r="CE26" s="12">
        <f t="shared" si="18"/>
        <v>3.3057544052863435</v>
      </c>
      <c r="CF26" s="53">
        <v>0</v>
      </c>
      <c r="CG26" s="8">
        <v>75391</v>
      </c>
      <c r="CH26" s="8">
        <v>75391</v>
      </c>
      <c r="CI26" s="80">
        <f t="shared" si="14"/>
        <v>10.378716960352422</v>
      </c>
      <c r="CJ26" s="8">
        <v>264133</v>
      </c>
      <c r="CK26" s="12">
        <f t="shared" si="7"/>
        <v>36.3619218061674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10">
        <v>156302</v>
      </c>
      <c r="CS26" s="9">
        <v>0</v>
      </c>
      <c r="CT26" s="10">
        <v>133634</v>
      </c>
      <c r="CU26" s="10">
        <v>22668</v>
      </c>
      <c r="CV26" s="9">
        <v>0</v>
      </c>
      <c r="CW26" s="6" t="s">
        <v>932</v>
      </c>
      <c r="CX26" s="9">
        <v>0</v>
      </c>
      <c r="CY26" s="10">
        <v>156302</v>
      </c>
      <c r="CZ26" s="74">
        <f t="shared" si="8"/>
        <v>0.06974435343757757</v>
      </c>
      <c r="DA26" s="8">
        <v>3653</v>
      </c>
      <c r="DB26" s="46" t="s">
        <v>1256</v>
      </c>
      <c r="DC26" s="8">
        <v>48232</v>
      </c>
      <c r="DD26" s="8">
        <v>1486</v>
      </c>
      <c r="DE26" s="8">
        <v>1486</v>
      </c>
      <c r="DF26" s="7">
        <v>0</v>
      </c>
      <c r="DG26" s="8">
        <v>2291</v>
      </c>
      <c r="DH26" s="8">
        <v>2291</v>
      </c>
      <c r="DI26" s="7">
        <v>0</v>
      </c>
      <c r="DJ26" s="7">
        <v>0</v>
      </c>
      <c r="DK26" s="7">
        <v>51</v>
      </c>
      <c r="DL26" s="7">
        <v>0</v>
      </c>
      <c r="DM26" s="7">
        <v>0</v>
      </c>
      <c r="DN26" s="7">
        <v>51</v>
      </c>
      <c r="DO26" s="7">
        <v>0</v>
      </c>
      <c r="DP26" s="7">
        <v>317</v>
      </c>
      <c r="DQ26" s="8">
        <v>52377</v>
      </c>
      <c r="DR26" s="7">
        <v>146</v>
      </c>
      <c r="DS26" s="7"/>
      <c r="DT26" s="7">
        <v>0</v>
      </c>
      <c r="DU26" s="7">
        <v>0</v>
      </c>
      <c r="DV26" s="7">
        <v>146</v>
      </c>
      <c r="DW26" s="53">
        <v>4836</v>
      </c>
      <c r="DX26" s="46" t="s">
        <v>1256</v>
      </c>
      <c r="DY26" s="6" t="s">
        <v>922</v>
      </c>
      <c r="EA26" s="46" t="s">
        <v>1256</v>
      </c>
      <c r="EB26" s="6" t="s">
        <v>922</v>
      </c>
      <c r="ED26" s="8">
        <v>13936</v>
      </c>
      <c r="EE26" s="25">
        <f t="shared" si="9"/>
        <v>1.9185022026431717</v>
      </c>
      <c r="EF26" s="6" t="s">
        <v>922</v>
      </c>
      <c r="EG26" s="58">
        <v>169</v>
      </c>
      <c r="EH26" s="8">
        <v>3461</v>
      </c>
      <c r="EI26" s="7">
        <v>40</v>
      </c>
      <c r="EJ26" s="7">
        <v>387</v>
      </c>
      <c r="EK26" s="7">
        <v>209</v>
      </c>
      <c r="EL26" s="8">
        <v>3848</v>
      </c>
      <c r="EM26" s="53">
        <v>39679</v>
      </c>
      <c r="EN26" s="8">
        <v>18512</v>
      </c>
      <c r="EO26" s="8">
        <v>58191</v>
      </c>
      <c r="EP26" s="25">
        <f t="shared" si="10"/>
        <v>8.010875550660794</v>
      </c>
      <c r="EQ26" s="25">
        <f t="shared" si="11"/>
        <v>1.1110029211295034</v>
      </c>
      <c r="ER26" s="7">
        <v>3</v>
      </c>
      <c r="ES26" s="53">
        <v>4659</v>
      </c>
      <c r="ET26" s="8">
        <v>3805</v>
      </c>
      <c r="EU26" s="25">
        <f aca="true" t="shared" si="21" ref="EU26:EU32">ES26/ET26</f>
        <v>1.2244415243101183</v>
      </c>
      <c r="EV26" s="25">
        <f t="shared" si="13"/>
        <v>65.38811843755907</v>
      </c>
      <c r="EW26" s="58">
        <v>23</v>
      </c>
      <c r="EX26" s="6" t="s">
        <v>179</v>
      </c>
      <c r="EY26" s="6" t="s">
        <v>184</v>
      </c>
      <c r="EZ26" s="6" t="s">
        <v>193</v>
      </c>
      <c r="FA26" s="6" t="s">
        <v>193</v>
      </c>
      <c r="FB26" s="6" t="s">
        <v>193</v>
      </c>
      <c r="FC26" s="6" t="s">
        <v>193</v>
      </c>
      <c r="FD26" s="6" t="s">
        <v>193</v>
      </c>
      <c r="FE26" s="6" t="s">
        <v>193</v>
      </c>
      <c r="FF26" s="6" t="s">
        <v>193</v>
      </c>
      <c r="FG26" s="6" t="s">
        <v>193</v>
      </c>
      <c r="FH26" s="6" t="s">
        <v>193</v>
      </c>
      <c r="FI26" s="6" t="s">
        <v>193</v>
      </c>
      <c r="FJ26" s="6" t="s">
        <v>193</v>
      </c>
      <c r="FK26" s="6" t="s">
        <v>193</v>
      </c>
      <c r="FL26" s="6" t="s">
        <v>193</v>
      </c>
      <c r="FM26" s="6" t="s">
        <v>193</v>
      </c>
      <c r="FN26" s="6" t="s">
        <v>193</v>
      </c>
      <c r="FO26" s="6" t="s">
        <v>193</v>
      </c>
      <c r="FP26" s="6" t="s">
        <v>193</v>
      </c>
      <c r="FQ26" s="6" t="s">
        <v>193</v>
      </c>
      <c r="FR26" s="6" t="s">
        <v>193</v>
      </c>
      <c r="FS26" s="6" t="s">
        <v>193</v>
      </c>
      <c r="FT26" s="6" t="s">
        <v>193</v>
      </c>
      <c r="FU26" s="6" t="s">
        <v>193</v>
      </c>
      <c r="FV26" s="6" t="s">
        <v>193</v>
      </c>
      <c r="FW26" s="6" t="s">
        <v>193</v>
      </c>
      <c r="FX26" s="6" t="s">
        <v>193</v>
      </c>
      <c r="FY26" s="6" t="s">
        <v>193</v>
      </c>
      <c r="FZ26" s="6" t="s">
        <v>193</v>
      </c>
      <c r="GA26" s="6" t="s">
        <v>193</v>
      </c>
      <c r="GB26" s="6" t="s">
        <v>193</v>
      </c>
      <c r="GC26" s="6" t="s">
        <v>193</v>
      </c>
      <c r="GD26" s="6" t="s">
        <v>193</v>
      </c>
      <c r="GE26" s="6" t="s">
        <v>193</v>
      </c>
      <c r="GF26" s="6" t="s">
        <v>193</v>
      </c>
      <c r="GG26" s="6" t="s">
        <v>193</v>
      </c>
      <c r="GH26" s="6" t="s">
        <v>193</v>
      </c>
      <c r="GI26" s="6" t="s">
        <v>193</v>
      </c>
      <c r="GJ26" s="6" t="s">
        <v>193</v>
      </c>
      <c r="GK26" s="6" t="s">
        <v>193</v>
      </c>
      <c r="GL26" s="6" t="s">
        <v>193</v>
      </c>
      <c r="GM26" s="6" t="s">
        <v>193</v>
      </c>
      <c r="GN26" s="6" t="s">
        <v>193</v>
      </c>
      <c r="GO26" s="6" t="s">
        <v>193</v>
      </c>
      <c r="GP26" s="6" t="s">
        <v>193</v>
      </c>
      <c r="GQ26" s="6" t="s">
        <v>193</v>
      </c>
      <c r="GR26" s="6" t="s">
        <v>193</v>
      </c>
      <c r="GS26" s="6" t="s">
        <v>193</v>
      </c>
      <c r="GT26" s="6" t="s">
        <v>193</v>
      </c>
      <c r="GU26" s="6" t="s">
        <v>193</v>
      </c>
      <c r="GV26" s="6" t="s">
        <v>215</v>
      </c>
      <c r="GW26" s="6" t="s">
        <v>440</v>
      </c>
      <c r="GX26" s="6" t="s">
        <v>451</v>
      </c>
      <c r="GY26" s="6" t="s">
        <v>462</v>
      </c>
      <c r="GZ26" s="6" t="s">
        <v>494</v>
      </c>
      <c r="HA26" s="6" t="s">
        <v>498</v>
      </c>
      <c r="HB26" s="6" t="s">
        <v>501</v>
      </c>
      <c r="HC26" s="6" t="s">
        <v>505</v>
      </c>
      <c r="HD26" s="6" t="s">
        <v>514</v>
      </c>
      <c r="HE26" s="6" t="s">
        <v>514</v>
      </c>
    </row>
    <row r="27" spans="1:213" ht="12.75">
      <c r="A27" s="6" t="s">
        <v>739</v>
      </c>
      <c r="B27" s="6" t="s">
        <v>740</v>
      </c>
      <c r="C27" s="6" t="s">
        <v>696</v>
      </c>
      <c r="D27" s="6" t="s">
        <v>906</v>
      </c>
      <c r="E27" s="6" t="s">
        <v>740</v>
      </c>
      <c r="F27" s="6" t="s">
        <v>918</v>
      </c>
      <c r="G27" s="6" t="s">
        <v>922</v>
      </c>
      <c r="H27" s="6" t="s">
        <v>926</v>
      </c>
      <c r="I27" s="6" t="s">
        <v>958</v>
      </c>
      <c r="J27" s="6" t="s">
        <v>62</v>
      </c>
      <c r="K27" s="7">
        <v>83814</v>
      </c>
      <c r="L27" s="7">
        <v>3240</v>
      </c>
      <c r="M27" s="6" t="s">
        <v>958</v>
      </c>
      <c r="N27" s="6" t="s">
        <v>62</v>
      </c>
      <c r="O27" s="7">
        <v>83814</v>
      </c>
      <c r="P27" s="7">
        <v>3240</v>
      </c>
      <c r="Q27" s="6" t="s">
        <v>1125</v>
      </c>
      <c r="R27" s="6" t="s">
        <v>1172</v>
      </c>
      <c r="S27" s="6" t="s">
        <v>1269</v>
      </c>
      <c r="T27" s="6" t="s">
        <v>1339</v>
      </c>
      <c r="U27" s="6" t="s">
        <v>1440</v>
      </c>
      <c r="V27" s="6" t="s">
        <v>1533</v>
      </c>
      <c r="W27" s="6" t="s">
        <v>1533</v>
      </c>
      <c r="Y27" s="8">
        <v>137475</v>
      </c>
      <c r="Z27" s="53">
        <f t="shared" si="0"/>
        <v>43360</v>
      </c>
      <c r="AA27" s="8">
        <v>43360</v>
      </c>
      <c r="AB27" s="7">
        <v>0</v>
      </c>
      <c r="AC27" s="53">
        <v>22855</v>
      </c>
      <c r="AD27" s="6" t="s">
        <v>1655</v>
      </c>
      <c r="AE27" s="7">
        <v>0</v>
      </c>
      <c r="AF27" s="6" t="s">
        <v>1714</v>
      </c>
      <c r="AG27" s="8">
        <f t="shared" si="19"/>
        <v>22855</v>
      </c>
      <c r="AH27" s="38">
        <f t="shared" si="20"/>
        <v>0.5270987084870848</v>
      </c>
      <c r="AI27" s="7">
        <v>0</v>
      </c>
      <c r="AJ27" s="9">
        <v>0</v>
      </c>
      <c r="AK27" s="9">
        <v>0</v>
      </c>
      <c r="AL27" s="58">
        <v>1</v>
      </c>
      <c r="AM27" s="7">
        <v>0</v>
      </c>
      <c r="AN27" s="7">
        <v>0</v>
      </c>
      <c r="AO27" s="7">
        <v>0</v>
      </c>
      <c r="AP27" s="7">
        <v>0</v>
      </c>
      <c r="AQ27" s="62">
        <v>1</v>
      </c>
      <c r="AR27" s="12">
        <v>3</v>
      </c>
      <c r="AS27" s="12">
        <v>4</v>
      </c>
      <c r="AT27" s="12">
        <v>12.65</v>
      </c>
      <c r="AU27" s="12">
        <v>16.65</v>
      </c>
      <c r="AV27" s="12">
        <f t="shared" si="3"/>
        <v>0.38399446494464945</v>
      </c>
      <c r="AW27" s="53">
        <v>76623</v>
      </c>
      <c r="AX27" s="7">
        <v>40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53">
        <v>1058677</v>
      </c>
      <c r="BE27" s="8">
        <v>0</v>
      </c>
      <c r="BF27" s="8">
        <v>1058677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15350</v>
      </c>
      <c r="BQ27" s="8">
        <v>0</v>
      </c>
      <c r="BR27" s="8">
        <v>15350</v>
      </c>
      <c r="BS27" s="8">
        <v>1074027</v>
      </c>
      <c r="BT27" s="12">
        <f t="shared" si="4"/>
        <v>24.769995387453875</v>
      </c>
      <c r="BU27" s="8">
        <v>0</v>
      </c>
      <c r="BV27" s="8">
        <v>1074027</v>
      </c>
      <c r="BW27" s="53">
        <v>596721</v>
      </c>
      <c r="BX27" s="8">
        <v>234656</v>
      </c>
      <c r="BY27" s="8">
        <v>831377</v>
      </c>
      <c r="BZ27" s="12">
        <f t="shared" si="5"/>
        <v>19.173823800738006</v>
      </c>
      <c r="CA27" s="8">
        <v>93000</v>
      </c>
      <c r="CB27" s="8">
        <v>4380</v>
      </c>
      <c r="CC27" s="8">
        <v>0</v>
      </c>
      <c r="CD27" s="8">
        <v>97380</v>
      </c>
      <c r="CE27" s="12">
        <f t="shared" si="18"/>
        <v>2.245848708487085</v>
      </c>
      <c r="CF27" s="53">
        <v>0</v>
      </c>
      <c r="CG27" s="8">
        <v>134650</v>
      </c>
      <c r="CH27" s="8">
        <v>134650</v>
      </c>
      <c r="CI27" s="80">
        <f t="shared" si="14"/>
        <v>3.1053966789667897</v>
      </c>
      <c r="CJ27" s="8">
        <v>1063407</v>
      </c>
      <c r="CK27" s="12">
        <f t="shared" si="7"/>
        <v>24.525069188191882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9706</v>
      </c>
      <c r="CR27" s="10">
        <v>914</v>
      </c>
      <c r="CS27" s="9">
        <v>0</v>
      </c>
      <c r="CT27" s="9">
        <v>0</v>
      </c>
      <c r="CU27" s="9">
        <v>0</v>
      </c>
      <c r="CV27" s="9">
        <v>0</v>
      </c>
      <c r="CW27" s="6" t="s">
        <v>932</v>
      </c>
      <c r="CX27" s="9">
        <v>0</v>
      </c>
      <c r="CY27" s="9">
        <v>0</v>
      </c>
      <c r="CZ27" s="74">
        <f t="shared" si="8"/>
        <v>0.14300237207726194</v>
      </c>
      <c r="DA27" s="8">
        <v>9706</v>
      </c>
      <c r="DB27" s="8">
        <v>6846</v>
      </c>
      <c r="DC27" s="8">
        <v>61418</v>
      </c>
      <c r="DD27" s="8">
        <v>4335</v>
      </c>
      <c r="DE27" s="8">
        <v>4325</v>
      </c>
      <c r="DF27" s="7">
        <v>10</v>
      </c>
      <c r="DG27" s="8">
        <v>2044</v>
      </c>
      <c r="DH27" s="8">
        <v>2044</v>
      </c>
      <c r="DI27" s="7">
        <v>0</v>
      </c>
      <c r="DJ27" s="7">
        <v>10</v>
      </c>
      <c r="DK27" s="7">
        <v>51</v>
      </c>
      <c r="DL27" s="7">
        <v>3</v>
      </c>
      <c r="DM27" s="7">
        <v>0</v>
      </c>
      <c r="DN27" s="7">
        <v>54</v>
      </c>
      <c r="DO27" s="7">
        <v>12</v>
      </c>
      <c r="DP27" s="7">
        <v>0</v>
      </c>
      <c r="DQ27" s="8">
        <v>67873</v>
      </c>
      <c r="DR27" s="7">
        <v>151</v>
      </c>
      <c r="DS27" s="7"/>
      <c r="DT27" s="7">
        <v>0</v>
      </c>
      <c r="DU27" s="7">
        <v>0</v>
      </c>
      <c r="DV27" s="7">
        <v>151</v>
      </c>
      <c r="DW27" s="53">
        <v>3224</v>
      </c>
      <c r="DX27" s="8">
        <v>297512</v>
      </c>
      <c r="DY27" s="6" t="s">
        <v>922</v>
      </c>
      <c r="DZ27" s="25">
        <f aca="true" t="shared" si="22" ref="DZ27:DZ35">DX27/Z27</f>
        <v>6.8614391143911435</v>
      </c>
      <c r="EA27" s="8">
        <v>35227</v>
      </c>
      <c r="EB27" s="6" t="s">
        <v>922</v>
      </c>
      <c r="EC27" s="25">
        <f aca="true" t="shared" si="23" ref="EC27:EC35">EA27/Z27</f>
        <v>0.812430811808118</v>
      </c>
      <c r="ED27" s="8">
        <v>100561</v>
      </c>
      <c r="EE27" s="25">
        <f t="shared" si="9"/>
        <v>2.3192112546125463</v>
      </c>
      <c r="EF27" s="6" t="s">
        <v>922</v>
      </c>
      <c r="EG27" s="58">
        <v>353</v>
      </c>
      <c r="EH27" s="8">
        <v>11179</v>
      </c>
      <c r="EI27" s="7">
        <v>81</v>
      </c>
      <c r="EJ27" s="8">
        <v>6213</v>
      </c>
      <c r="EK27" s="7">
        <v>434</v>
      </c>
      <c r="EL27" s="8">
        <v>17392</v>
      </c>
      <c r="EM27" s="53">
        <v>355567</v>
      </c>
      <c r="EN27" s="8">
        <v>112797</v>
      </c>
      <c r="EO27" s="8">
        <v>468364</v>
      </c>
      <c r="EP27" s="25">
        <f t="shared" si="10"/>
        <v>10.801752767527676</v>
      </c>
      <c r="EQ27" s="25">
        <f t="shared" si="11"/>
        <v>6.900593755985444</v>
      </c>
      <c r="ER27" s="7">
        <v>4</v>
      </c>
      <c r="ES27" s="53">
        <v>6903</v>
      </c>
      <c r="ET27" s="8">
        <v>6410</v>
      </c>
      <c r="EU27" s="25">
        <f t="shared" si="21"/>
        <v>1.0769110764430576</v>
      </c>
      <c r="EV27" s="25">
        <f t="shared" si="13"/>
        <v>13.685936579241785</v>
      </c>
      <c r="EW27" s="58">
        <v>44</v>
      </c>
      <c r="EX27" s="6" t="s">
        <v>180</v>
      </c>
      <c r="EY27" s="6" t="s">
        <v>184</v>
      </c>
      <c r="EZ27" s="6" t="s">
        <v>193</v>
      </c>
      <c r="FA27" s="6" t="s">
        <v>193</v>
      </c>
      <c r="FB27" s="6" t="s">
        <v>193</v>
      </c>
      <c r="FC27" s="6" t="s">
        <v>193</v>
      </c>
      <c r="FD27" s="6" t="s">
        <v>193</v>
      </c>
      <c r="FE27" s="6" t="s">
        <v>193</v>
      </c>
      <c r="FF27" s="6" t="s">
        <v>193</v>
      </c>
      <c r="FG27" s="6" t="s">
        <v>193</v>
      </c>
      <c r="FH27" s="6" t="s">
        <v>193</v>
      </c>
      <c r="FI27" s="6" t="s">
        <v>193</v>
      </c>
      <c r="FJ27" s="6" t="s">
        <v>193</v>
      </c>
      <c r="FK27" s="6" t="s">
        <v>193</v>
      </c>
      <c r="FL27" s="6" t="s">
        <v>193</v>
      </c>
      <c r="FM27" s="6" t="s">
        <v>193</v>
      </c>
      <c r="FN27" s="6" t="s">
        <v>193</v>
      </c>
      <c r="FO27" s="6" t="s">
        <v>193</v>
      </c>
      <c r="FP27" s="6" t="s">
        <v>193</v>
      </c>
      <c r="FQ27" s="6" t="s">
        <v>193</v>
      </c>
      <c r="FR27" s="6" t="s">
        <v>193</v>
      </c>
      <c r="FS27" s="6" t="s">
        <v>193</v>
      </c>
      <c r="FT27" s="6" t="s">
        <v>193</v>
      </c>
      <c r="FU27" s="6" t="s">
        <v>193</v>
      </c>
      <c r="FV27" s="6" t="s">
        <v>193</v>
      </c>
      <c r="FW27" s="6" t="s">
        <v>193</v>
      </c>
      <c r="FX27" s="6" t="s">
        <v>193</v>
      </c>
      <c r="FY27" s="6" t="s">
        <v>193</v>
      </c>
      <c r="FZ27" s="6" t="s">
        <v>193</v>
      </c>
      <c r="GA27" s="6" t="s">
        <v>193</v>
      </c>
      <c r="GB27" s="6" t="s">
        <v>193</v>
      </c>
      <c r="GC27" s="6" t="s">
        <v>193</v>
      </c>
      <c r="GD27" s="6" t="s">
        <v>193</v>
      </c>
      <c r="GE27" s="6" t="s">
        <v>193</v>
      </c>
      <c r="GF27" s="6" t="s">
        <v>193</v>
      </c>
      <c r="GG27" s="6" t="s">
        <v>193</v>
      </c>
      <c r="GH27" s="6" t="s">
        <v>193</v>
      </c>
      <c r="GI27" s="6" t="s">
        <v>193</v>
      </c>
      <c r="GJ27" s="6" t="s">
        <v>193</v>
      </c>
      <c r="GK27" s="6" t="s">
        <v>193</v>
      </c>
      <c r="GL27" s="6" t="s">
        <v>193</v>
      </c>
      <c r="GM27" s="6" t="s">
        <v>193</v>
      </c>
      <c r="GN27" s="6" t="s">
        <v>193</v>
      </c>
      <c r="GO27" s="6" t="s">
        <v>193</v>
      </c>
      <c r="GP27" s="6" t="s">
        <v>193</v>
      </c>
      <c r="GQ27" s="6" t="s">
        <v>193</v>
      </c>
      <c r="GR27" s="6" t="s">
        <v>193</v>
      </c>
      <c r="GS27" s="6" t="s">
        <v>193</v>
      </c>
      <c r="GT27" s="6" t="s">
        <v>193</v>
      </c>
      <c r="GU27" s="6" t="s">
        <v>193</v>
      </c>
      <c r="GV27" s="6" t="s">
        <v>216</v>
      </c>
      <c r="GW27" s="6" t="s">
        <v>314</v>
      </c>
      <c r="GX27" s="6" t="s">
        <v>395</v>
      </c>
      <c r="GY27" s="6" t="s">
        <v>463</v>
      </c>
      <c r="GZ27" s="6" t="s">
        <v>493</v>
      </c>
      <c r="HA27" s="6" t="s">
        <v>497</v>
      </c>
      <c r="HB27" s="6" t="s">
        <v>501</v>
      </c>
      <c r="HC27" s="6" t="s">
        <v>507</v>
      </c>
      <c r="HD27" s="6" t="s">
        <v>514</v>
      </c>
      <c r="HE27" s="6" t="s">
        <v>514</v>
      </c>
    </row>
    <row r="28" spans="1:213" ht="12.75">
      <c r="A28" s="6" t="s">
        <v>741</v>
      </c>
      <c r="B28" s="6" t="s">
        <v>742</v>
      </c>
      <c r="C28" s="6" t="s">
        <v>696</v>
      </c>
      <c r="D28" s="6" t="s">
        <v>906</v>
      </c>
      <c r="E28" s="6" t="s">
        <v>742</v>
      </c>
      <c r="F28" s="6" t="s">
        <v>917</v>
      </c>
      <c r="G28" s="6" t="s">
        <v>922</v>
      </c>
      <c r="H28" s="6" t="s">
        <v>928</v>
      </c>
      <c r="I28" s="6" t="s">
        <v>959</v>
      </c>
      <c r="J28" s="6" t="s">
        <v>63</v>
      </c>
      <c r="K28" s="7">
        <v>83612</v>
      </c>
      <c r="L28" s="7">
        <v>1505</v>
      </c>
      <c r="M28" s="6" t="s">
        <v>1057</v>
      </c>
      <c r="N28" s="6" t="s">
        <v>63</v>
      </c>
      <c r="O28" s="7">
        <v>83612</v>
      </c>
      <c r="P28" s="7">
        <v>1505</v>
      </c>
      <c r="Q28" s="6" t="s">
        <v>1126</v>
      </c>
      <c r="R28" s="6" t="s">
        <v>1173</v>
      </c>
      <c r="S28" s="6" t="s">
        <v>1256</v>
      </c>
      <c r="T28" s="6" t="s">
        <v>1340</v>
      </c>
      <c r="U28" s="6" t="s">
        <v>1441</v>
      </c>
      <c r="V28" s="6" t="s">
        <v>1534</v>
      </c>
      <c r="W28" s="6" t="s">
        <v>1617</v>
      </c>
      <c r="Y28" s="8">
        <v>3499</v>
      </c>
      <c r="Z28" s="53">
        <f t="shared" si="0"/>
        <v>1788</v>
      </c>
      <c r="AA28" s="8">
        <v>1788</v>
      </c>
      <c r="AB28" s="7">
        <v>0</v>
      </c>
      <c r="AC28" s="53">
        <v>1200</v>
      </c>
      <c r="AD28" s="6" t="s">
        <v>1656</v>
      </c>
      <c r="AE28" s="7">
        <v>0</v>
      </c>
      <c r="AF28" s="7">
        <v>0</v>
      </c>
      <c r="AG28" s="8">
        <f t="shared" si="19"/>
        <v>1200</v>
      </c>
      <c r="AH28" s="38">
        <f t="shared" si="20"/>
        <v>0.6711409395973155</v>
      </c>
      <c r="AI28" s="7">
        <v>9</v>
      </c>
      <c r="AJ28" s="6" t="s">
        <v>1256</v>
      </c>
      <c r="AK28" s="11">
        <v>10</v>
      </c>
      <c r="AL28" s="58">
        <v>1</v>
      </c>
      <c r="AM28" s="7">
        <v>0</v>
      </c>
      <c r="AN28" s="7">
        <v>0</v>
      </c>
      <c r="AO28" s="7">
        <v>0</v>
      </c>
      <c r="AP28" s="7">
        <v>0</v>
      </c>
      <c r="AQ28" s="62">
        <v>0</v>
      </c>
      <c r="AR28" s="12">
        <v>0.65</v>
      </c>
      <c r="AS28" s="12">
        <v>0.65</v>
      </c>
      <c r="AT28" s="12">
        <v>0.45</v>
      </c>
      <c r="AU28" s="12">
        <v>1.1</v>
      </c>
      <c r="AV28" s="12">
        <f t="shared" si="3"/>
        <v>0.6152125279642059</v>
      </c>
      <c r="AW28" s="53">
        <v>23999</v>
      </c>
      <c r="AX28" s="7">
        <v>26</v>
      </c>
      <c r="AY28" s="10">
        <v>33917</v>
      </c>
      <c r="AZ28" s="9">
        <v>0</v>
      </c>
      <c r="BA28" s="9">
        <v>0</v>
      </c>
      <c r="BB28" s="9">
        <v>0</v>
      </c>
      <c r="BC28" s="10">
        <v>33917</v>
      </c>
      <c r="BD28" s="53">
        <v>55275</v>
      </c>
      <c r="BE28" s="8">
        <v>55275</v>
      </c>
      <c r="BF28" s="8">
        <v>110550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1918</v>
      </c>
      <c r="BQ28" s="8">
        <v>191867</v>
      </c>
      <c r="BR28" s="8">
        <v>193785</v>
      </c>
      <c r="BS28" s="8">
        <v>57193</v>
      </c>
      <c r="BT28" s="12">
        <f t="shared" si="4"/>
        <v>31.987136465324383</v>
      </c>
      <c r="BU28" s="8">
        <v>247142</v>
      </c>
      <c r="BV28" s="8">
        <v>304335</v>
      </c>
      <c r="BW28" s="53">
        <v>32173</v>
      </c>
      <c r="BX28" s="8">
        <v>2423</v>
      </c>
      <c r="BY28" s="8">
        <v>34596</v>
      </c>
      <c r="BZ28" s="12">
        <f t="shared" si="5"/>
        <v>19.348993288590606</v>
      </c>
      <c r="CA28" s="8">
        <v>6746</v>
      </c>
      <c r="CB28" s="8">
        <v>0</v>
      </c>
      <c r="CC28" s="8">
        <v>0</v>
      </c>
      <c r="CD28" s="8">
        <v>6746</v>
      </c>
      <c r="CE28" s="12">
        <f t="shared" si="18"/>
        <v>3.772930648769575</v>
      </c>
      <c r="CF28" s="53">
        <v>0</v>
      </c>
      <c r="CG28" s="8">
        <v>0</v>
      </c>
      <c r="CH28" s="8">
        <v>0</v>
      </c>
      <c r="CI28" s="80">
        <f t="shared" si="14"/>
        <v>0</v>
      </c>
      <c r="CJ28" s="8">
        <v>41342</v>
      </c>
      <c r="CK28" s="12">
        <f t="shared" si="7"/>
        <v>23.12192393736018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10">
        <v>296910</v>
      </c>
      <c r="CS28" s="9">
        <v>0</v>
      </c>
      <c r="CT28" s="10">
        <v>33917</v>
      </c>
      <c r="CU28" s="9">
        <v>0</v>
      </c>
      <c r="CV28" s="9">
        <v>0</v>
      </c>
      <c r="CW28" s="7">
        <v>0</v>
      </c>
      <c r="CX28" s="9">
        <v>0</v>
      </c>
      <c r="CY28" s="10">
        <v>33917</v>
      </c>
      <c r="CZ28" s="74">
        <f t="shared" si="8"/>
        <v>0.035123321885732126</v>
      </c>
      <c r="DA28" s="7">
        <v>900</v>
      </c>
      <c r="DB28" s="8">
        <v>1073</v>
      </c>
      <c r="DC28" s="8">
        <v>23917</v>
      </c>
      <c r="DD28" s="7">
        <v>800</v>
      </c>
      <c r="DE28" s="7">
        <v>800</v>
      </c>
      <c r="DF28" s="7">
        <v>0</v>
      </c>
      <c r="DG28" s="7">
        <v>752</v>
      </c>
      <c r="DH28" s="7">
        <v>752</v>
      </c>
      <c r="DI28" s="7">
        <v>0</v>
      </c>
      <c r="DJ28" s="7">
        <v>0</v>
      </c>
      <c r="DK28" s="7">
        <v>51</v>
      </c>
      <c r="DL28" s="7">
        <v>0</v>
      </c>
      <c r="DM28" s="7">
        <v>0</v>
      </c>
      <c r="DN28" s="7">
        <v>51</v>
      </c>
      <c r="DO28" s="7">
        <v>0</v>
      </c>
      <c r="DP28" s="7">
        <v>104</v>
      </c>
      <c r="DQ28" s="8">
        <v>25624</v>
      </c>
      <c r="DR28" s="7">
        <v>10</v>
      </c>
      <c r="DS28" s="7"/>
      <c r="DT28" s="7">
        <v>0</v>
      </c>
      <c r="DU28" s="7">
        <v>0</v>
      </c>
      <c r="DV28" s="7">
        <v>10</v>
      </c>
      <c r="DW28" s="53">
        <v>1300</v>
      </c>
      <c r="DX28" s="8">
        <v>11886</v>
      </c>
      <c r="DY28" s="6" t="s">
        <v>923</v>
      </c>
      <c r="DZ28" s="25">
        <f t="shared" si="22"/>
        <v>6.647651006711409</v>
      </c>
      <c r="EA28" s="7">
        <v>383</v>
      </c>
      <c r="EB28" s="6" t="s">
        <v>923</v>
      </c>
      <c r="EC28" s="25">
        <f t="shared" si="23"/>
        <v>0.21420581655480983</v>
      </c>
      <c r="ED28" s="8">
        <v>4028</v>
      </c>
      <c r="EE28" s="25">
        <f t="shared" si="9"/>
        <v>2.2527964205816553</v>
      </c>
      <c r="EF28" s="6" t="s">
        <v>922</v>
      </c>
      <c r="EG28" s="58">
        <v>41</v>
      </c>
      <c r="EH28" s="7">
        <v>613</v>
      </c>
      <c r="EI28" s="46" t="s">
        <v>1256</v>
      </c>
      <c r="EJ28" s="46" t="s">
        <v>1256</v>
      </c>
      <c r="EK28" s="7">
        <v>41</v>
      </c>
      <c r="EL28" s="7">
        <v>613</v>
      </c>
      <c r="EM28" s="53">
        <v>20243</v>
      </c>
      <c r="EN28" s="8">
        <v>6280</v>
      </c>
      <c r="EO28" s="8">
        <v>26523</v>
      </c>
      <c r="EP28" s="25">
        <f t="shared" si="10"/>
        <v>14.833892617449665</v>
      </c>
      <c r="EQ28" s="25">
        <f t="shared" si="11"/>
        <v>1.0350842959725257</v>
      </c>
      <c r="ER28" s="7">
        <v>2</v>
      </c>
      <c r="ES28" s="58">
        <v>19</v>
      </c>
      <c r="ET28" s="7">
        <v>374</v>
      </c>
      <c r="EU28" s="25">
        <f t="shared" si="21"/>
        <v>0.05080213903743316</v>
      </c>
      <c r="EV28" s="25">
        <f t="shared" si="13"/>
        <v>14.10096897032764</v>
      </c>
      <c r="EW28" s="58">
        <v>6</v>
      </c>
      <c r="EX28" s="6" t="s">
        <v>174</v>
      </c>
      <c r="EY28" s="6" t="s">
        <v>181</v>
      </c>
      <c r="EZ28" s="6" t="s">
        <v>193</v>
      </c>
      <c r="FA28" s="6" t="s">
        <v>193</v>
      </c>
      <c r="FB28" s="6" t="s">
        <v>193</v>
      </c>
      <c r="FC28" s="6" t="s">
        <v>193</v>
      </c>
      <c r="FD28" s="6" t="s">
        <v>193</v>
      </c>
      <c r="FE28" s="6" t="s">
        <v>193</v>
      </c>
      <c r="FF28" s="6" t="s">
        <v>193</v>
      </c>
      <c r="FG28" s="6" t="s">
        <v>193</v>
      </c>
      <c r="FH28" s="6" t="s">
        <v>193</v>
      </c>
      <c r="FI28" s="6" t="s">
        <v>193</v>
      </c>
      <c r="FJ28" s="6" t="s">
        <v>193</v>
      </c>
      <c r="FK28" s="6" t="s">
        <v>193</v>
      </c>
      <c r="FL28" s="6" t="s">
        <v>193</v>
      </c>
      <c r="FM28" s="6" t="s">
        <v>193</v>
      </c>
      <c r="FN28" s="6" t="s">
        <v>193</v>
      </c>
      <c r="FO28" s="6" t="s">
        <v>193</v>
      </c>
      <c r="FP28" s="6" t="s">
        <v>193</v>
      </c>
      <c r="FQ28" s="6" t="s">
        <v>193</v>
      </c>
      <c r="FR28" s="6" t="s">
        <v>193</v>
      </c>
      <c r="FS28" s="6" t="s">
        <v>193</v>
      </c>
      <c r="FT28" s="6" t="s">
        <v>193</v>
      </c>
      <c r="FU28" s="6" t="s">
        <v>193</v>
      </c>
      <c r="FV28" s="6" t="s">
        <v>193</v>
      </c>
      <c r="FW28" s="6" t="s">
        <v>193</v>
      </c>
      <c r="FX28" s="6" t="s">
        <v>193</v>
      </c>
      <c r="FY28" s="6" t="s">
        <v>193</v>
      </c>
      <c r="FZ28" s="6" t="s">
        <v>193</v>
      </c>
      <c r="GA28" s="6" t="s">
        <v>193</v>
      </c>
      <c r="GB28" s="6" t="s">
        <v>193</v>
      </c>
      <c r="GC28" s="6" t="s">
        <v>193</v>
      </c>
      <c r="GD28" s="6" t="s">
        <v>193</v>
      </c>
      <c r="GE28" s="6" t="s">
        <v>193</v>
      </c>
      <c r="GF28" s="6" t="s">
        <v>193</v>
      </c>
      <c r="GG28" s="6" t="s">
        <v>193</v>
      </c>
      <c r="GH28" s="6" t="s">
        <v>193</v>
      </c>
      <c r="GI28" s="6" t="s">
        <v>193</v>
      </c>
      <c r="GJ28" s="6" t="s">
        <v>193</v>
      </c>
      <c r="GK28" s="6" t="s">
        <v>193</v>
      </c>
      <c r="GL28" s="6" t="s">
        <v>193</v>
      </c>
      <c r="GM28" s="6" t="s">
        <v>193</v>
      </c>
      <c r="GN28" s="6" t="s">
        <v>193</v>
      </c>
      <c r="GO28" s="6" t="s">
        <v>193</v>
      </c>
      <c r="GP28" s="6" t="s">
        <v>193</v>
      </c>
      <c r="GQ28" s="6" t="s">
        <v>193</v>
      </c>
      <c r="GR28" s="6" t="s">
        <v>193</v>
      </c>
      <c r="GS28" s="6" t="s">
        <v>193</v>
      </c>
      <c r="GT28" s="6" t="s">
        <v>193</v>
      </c>
      <c r="GU28" s="6" t="s">
        <v>193</v>
      </c>
      <c r="GV28" s="6" t="s">
        <v>217</v>
      </c>
      <c r="GW28" s="6" t="s">
        <v>315</v>
      </c>
      <c r="GX28" s="6" t="s">
        <v>451</v>
      </c>
      <c r="GY28" s="6" t="s">
        <v>456</v>
      </c>
      <c r="GZ28" s="6" t="s">
        <v>494</v>
      </c>
      <c r="HA28" s="6" t="s">
        <v>497</v>
      </c>
      <c r="HB28" s="6" t="s">
        <v>501</v>
      </c>
      <c r="HC28" s="6" t="s">
        <v>505</v>
      </c>
      <c r="HD28" s="6" t="s">
        <v>514</v>
      </c>
      <c r="HE28" s="6" t="s">
        <v>514</v>
      </c>
    </row>
    <row r="29" spans="1:213" ht="12.75">
      <c r="A29" s="6" t="s">
        <v>743</v>
      </c>
      <c r="B29" s="6" t="s">
        <v>744</v>
      </c>
      <c r="C29" s="6" t="s">
        <v>696</v>
      </c>
      <c r="D29" s="6" t="s">
        <v>906</v>
      </c>
      <c r="E29" s="6" t="s">
        <v>744</v>
      </c>
      <c r="F29" s="6" t="s">
        <v>918</v>
      </c>
      <c r="G29" s="6" t="s">
        <v>922</v>
      </c>
      <c r="H29" s="7">
        <v>0.000563522</v>
      </c>
      <c r="I29" s="6" t="s">
        <v>960</v>
      </c>
      <c r="J29" s="6" t="s">
        <v>64</v>
      </c>
      <c r="K29" s="7">
        <v>83350</v>
      </c>
      <c r="L29" s="7">
        <v>1692</v>
      </c>
      <c r="M29" s="6" t="s">
        <v>960</v>
      </c>
      <c r="N29" s="6" t="s">
        <v>64</v>
      </c>
      <c r="O29" s="7">
        <v>83350</v>
      </c>
      <c r="P29" s="7">
        <v>1692</v>
      </c>
      <c r="Q29" s="6" t="s">
        <v>1127</v>
      </c>
      <c r="R29" s="6" t="s">
        <v>1174</v>
      </c>
      <c r="S29" s="6" t="s">
        <v>1270</v>
      </c>
      <c r="T29" s="6" t="s">
        <v>1341</v>
      </c>
      <c r="U29" s="6" t="s">
        <v>1442</v>
      </c>
      <c r="V29" s="6" t="s">
        <v>1535</v>
      </c>
      <c r="W29" s="6" t="s">
        <v>1618</v>
      </c>
      <c r="Y29" s="8">
        <v>18645</v>
      </c>
      <c r="Z29" s="53">
        <f t="shared" si="0"/>
        <v>5082</v>
      </c>
      <c r="AA29" s="8">
        <v>5082</v>
      </c>
      <c r="AB29" s="7">
        <v>0</v>
      </c>
      <c r="AC29" s="53">
        <v>1611</v>
      </c>
      <c r="AD29" s="6" t="s">
        <v>1657</v>
      </c>
      <c r="AE29" s="7">
        <v>0</v>
      </c>
      <c r="AF29" s="6" t="s">
        <v>1256</v>
      </c>
      <c r="AG29" s="8">
        <f t="shared" si="19"/>
        <v>1611</v>
      </c>
      <c r="AH29" s="38">
        <f t="shared" si="20"/>
        <v>0.3170011806375443</v>
      </c>
      <c r="AI29" s="7">
        <v>840</v>
      </c>
      <c r="AJ29" s="6" t="s">
        <v>1256</v>
      </c>
      <c r="AK29" s="11">
        <v>30</v>
      </c>
      <c r="AL29" s="58">
        <v>1</v>
      </c>
      <c r="AM29" s="7">
        <v>0</v>
      </c>
      <c r="AN29" s="7">
        <v>0</v>
      </c>
      <c r="AO29" s="7">
        <v>0</v>
      </c>
      <c r="AP29" s="7">
        <v>0</v>
      </c>
      <c r="AQ29" s="62">
        <v>0</v>
      </c>
      <c r="AR29" s="12">
        <v>1</v>
      </c>
      <c r="AS29" s="12">
        <v>1</v>
      </c>
      <c r="AT29" s="12">
        <v>2.2</v>
      </c>
      <c r="AU29" s="12">
        <v>3.2</v>
      </c>
      <c r="AV29" s="12">
        <f t="shared" si="3"/>
        <v>0.6296733569460842</v>
      </c>
      <c r="AW29" s="53">
        <v>26682</v>
      </c>
      <c r="AX29" s="7">
        <v>40</v>
      </c>
      <c r="AY29" s="10">
        <v>116307</v>
      </c>
      <c r="AZ29" s="10">
        <v>16358</v>
      </c>
      <c r="BA29" s="10">
        <v>2980</v>
      </c>
      <c r="BB29" s="9">
        <v>0</v>
      </c>
      <c r="BC29" s="10">
        <v>135645</v>
      </c>
      <c r="BD29" s="53">
        <v>100851</v>
      </c>
      <c r="BE29" s="8">
        <v>0</v>
      </c>
      <c r="BF29" s="8">
        <v>100851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19320</v>
      </c>
      <c r="BQ29" s="8">
        <v>4000</v>
      </c>
      <c r="BR29" s="8">
        <v>23320</v>
      </c>
      <c r="BS29" s="8">
        <v>120171</v>
      </c>
      <c r="BT29" s="12">
        <f t="shared" si="4"/>
        <v>23.646399055489965</v>
      </c>
      <c r="BU29" s="8">
        <v>4000</v>
      </c>
      <c r="BV29" s="8">
        <v>124171</v>
      </c>
      <c r="BW29" s="53">
        <v>55744</v>
      </c>
      <c r="BX29" s="8">
        <v>17078</v>
      </c>
      <c r="BY29" s="8">
        <v>72822</v>
      </c>
      <c r="BZ29" s="12">
        <f t="shared" si="5"/>
        <v>14.32939787485242</v>
      </c>
      <c r="CA29" s="8">
        <v>17095</v>
      </c>
      <c r="CB29" s="8">
        <v>2769</v>
      </c>
      <c r="CC29" s="8">
        <v>0</v>
      </c>
      <c r="CD29" s="8">
        <v>19864</v>
      </c>
      <c r="CE29" s="12">
        <f t="shared" si="18"/>
        <v>3.9086973632428177</v>
      </c>
      <c r="CF29" s="53">
        <v>0</v>
      </c>
      <c r="CG29" s="8">
        <v>17780</v>
      </c>
      <c r="CH29" s="8">
        <v>17780</v>
      </c>
      <c r="CI29" s="80">
        <f t="shared" si="14"/>
        <v>3.4986225895316805</v>
      </c>
      <c r="CJ29" s="8">
        <v>110466</v>
      </c>
      <c r="CK29" s="12">
        <f t="shared" si="7"/>
        <v>21.73671782762692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24870</v>
      </c>
      <c r="CR29" s="10">
        <v>124480</v>
      </c>
      <c r="CS29" s="9">
        <v>0</v>
      </c>
      <c r="CT29" s="10">
        <v>105633</v>
      </c>
      <c r="CU29" s="10">
        <v>17120</v>
      </c>
      <c r="CV29" s="10">
        <v>2980</v>
      </c>
      <c r="CW29" s="6" t="s">
        <v>1256</v>
      </c>
      <c r="CX29" s="9">
        <v>0</v>
      </c>
      <c r="CY29" s="10">
        <v>125733</v>
      </c>
      <c r="CZ29" s="74">
        <f t="shared" si="8"/>
        <v>0.061365848073730606</v>
      </c>
      <c r="DA29" s="8">
        <v>2144</v>
      </c>
      <c r="DB29" s="8">
        <v>2033</v>
      </c>
      <c r="DC29" s="8">
        <v>33059</v>
      </c>
      <c r="DD29" s="7">
        <v>477</v>
      </c>
      <c r="DE29" s="7">
        <v>477</v>
      </c>
      <c r="DF29" s="7">
        <v>0</v>
      </c>
      <c r="DG29" s="8">
        <v>1279</v>
      </c>
      <c r="DH29" s="8">
        <v>1279</v>
      </c>
      <c r="DI29" s="7">
        <v>0</v>
      </c>
      <c r="DJ29" s="7">
        <v>0</v>
      </c>
      <c r="DK29" s="7">
        <v>51</v>
      </c>
      <c r="DL29" s="7">
        <v>0</v>
      </c>
      <c r="DM29" s="7">
        <v>0</v>
      </c>
      <c r="DN29" s="7">
        <v>51</v>
      </c>
      <c r="DO29" s="7">
        <v>0</v>
      </c>
      <c r="DP29" s="7">
        <v>72</v>
      </c>
      <c r="DQ29" s="8">
        <v>34938</v>
      </c>
      <c r="DR29" s="7">
        <v>32</v>
      </c>
      <c r="DS29" s="7"/>
      <c r="DT29" s="7">
        <v>0</v>
      </c>
      <c r="DU29" s="7">
        <v>0</v>
      </c>
      <c r="DV29" s="7">
        <v>32</v>
      </c>
      <c r="DW29" s="53">
        <v>2220</v>
      </c>
      <c r="DX29" s="8">
        <v>25941</v>
      </c>
      <c r="DY29" s="6" t="s">
        <v>923</v>
      </c>
      <c r="DZ29" s="25">
        <f t="shared" si="22"/>
        <v>5.1044864226682405</v>
      </c>
      <c r="EA29" s="7">
        <v>725</v>
      </c>
      <c r="EB29" s="6" t="s">
        <v>923</v>
      </c>
      <c r="EC29" s="25">
        <f t="shared" si="23"/>
        <v>0.14266036993309722</v>
      </c>
      <c r="ED29" s="8">
        <v>11569</v>
      </c>
      <c r="EE29" s="25">
        <f t="shared" si="9"/>
        <v>2.27646595828414</v>
      </c>
      <c r="EF29" s="6" t="s">
        <v>922</v>
      </c>
      <c r="EG29" s="58">
        <v>56</v>
      </c>
      <c r="EH29" s="7">
        <v>610</v>
      </c>
      <c r="EI29" s="7">
        <v>10</v>
      </c>
      <c r="EJ29" s="7">
        <v>145</v>
      </c>
      <c r="EK29" s="7">
        <v>66</v>
      </c>
      <c r="EL29" s="7">
        <v>755</v>
      </c>
      <c r="EM29" s="53">
        <v>27001</v>
      </c>
      <c r="EN29" s="8">
        <v>15392</v>
      </c>
      <c r="EO29" s="8">
        <v>42393</v>
      </c>
      <c r="EP29" s="25">
        <f t="shared" si="10"/>
        <v>8.341794569067297</v>
      </c>
      <c r="EQ29" s="25">
        <f t="shared" si="11"/>
        <v>1.2133779838571184</v>
      </c>
      <c r="ER29" s="7">
        <v>3</v>
      </c>
      <c r="ES29" s="58">
        <v>5</v>
      </c>
      <c r="ET29" s="7">
        <v>73</v>
      </c>
      <c r="EU29" s="25">
        <f t="shared" si="21"/>
        <v>0.0684931506849315</v>
      </c>
      <c r="EV29" s="25">
        <f t="shared" si="13"/>
        <v>1.7219824027551718</v>
      </c>
      <c r="EW29" s="58">
        <v>14</v>
      </c>
      <c r="EX29" s="6" t="s">
        <v>174</v>
      </c>
      <c r="EY29" s="6" t="s">
        <v>185</v>
      </c>
      <c r="EZ29" s="6" t="s">
        <v>193</v>
      </c>
      <c r="FA29" s="6" t="s">
        <v>193</v>
      </c>
      <c r="FB29" s="6" t="s">
        <v>193</v>
      </c>
      <c r="FC29" s="6" t="s">
        <v>193</v>
      </c>
      <c r="FD29" s="6" t="s">
        <v>193</v>
      </c>
      <c r="FE29" s="6" t="s">
        <v>193</v>
      </c>
      <c r="FF29" s="6" t="s">
        <v>193</v>
      </c>
      <c r="FG29" s="6" t="s">
        <v>193</v>
      </c>
      <c r="FH29" s="6" t="s">
        <v>193</v>
      </c>
      <c r="FI29" s="6" t="s">
        <v>193</v>
      </c>
      <c r="FJ29" s="6" t="s">
        <v>193</v>
      </c>
      <c r="FK29" s="6" t="s">
        <v>193</v>
      </c>
      <c r="FL29" s="6" t="s">
        <v>193</v>
      </c>
      <c r="FM29" s="6" t="s">
        <v>193</v>
      </c>
      <c r="FN29" s="6" t="s">
        <v>193</v>
      </c>
      <c r="FO29" s="6" t="s">
        <v>193</v>
      </c>
      <c r="FP29" s="6" t="s">
        <v>193</v>
      </c>
      <c r="FQ29" s="6" t="s">
        <v>193</v>
      </c>
      <c r="FR29" s="6" t="s">
        <v>193</v>
      </c>
      <c r="FS29" s="6" t="s">
        <v>193</v>
      </c>
      <c r="FT29" s="6" t="s">
        <v>193</v>
      </c>
      <c r="FU29" s="6" t="s">
        <v>193</v>
      </c>
      <c r="FV29" s="6" t="s">
        <v>193</v>
      </c>
      <c r="FW29" s="6" t="s">
        <v>193</v>
      </c>
      <c r="FX29" s="6" t="s">
        <v>193</v>
      </c>
      <c r="FY29" s="6" t="s">
        <v>193</v>
      </c>
      <c r="FZ29" s="6" t="s">
        <v>193</v>
      </c>
      <c r="GA29" s="6" t="s">
        <v>193</v>
      </c>
      <c r="GB29" s="6" t="s">
        <v>193</v>
      </c>
      <c r="GC29" s="6" t="s">
        <v>193</v>
      </c>
      <c r="GD29" s="6" t="s">
        <v>193</v>
      </c>
      <c r="GE29" s="6" t="s">
        <v>193</v>
      </c>
      <c r="GF29" s="6" t="s">
        <v>193</v>
      </c>
      <c r="GG29" s="6" t="s">
        <v>193</v>
      </c>
      <c r="GH29" s="6" t="s">
        <v>193</v>
      </c>
      <c r="GI29" s="6" t="s">
        <v>193</v>
      </c>
      <c r="GJ29" s="6" t="s">
        <v>193</v>
      </c>
      <c r="GK29" s="6" t="s">
        <v>193</v>
      </c>
      <c r="GL29" s="6" t="s">
        <v>193</v>
      </c>
      <c r="GM29" s="6" t="s">
        <v>193</v>
      </c>
      <c r="GN29" s="6" t="s">
        <v>193</v>
      </c>
      <c r="GO29" s="6" t="s">
        <v>193</v>
      </c>
      <c r="GP29" s="6" t="s">
        <v>193</v>
      </c>
      <c r="GQ29" s="6" t="s">
        <v>193</v>
      </c>
      <c r="GR29" s="6" t="s">
        <v>193</v>
      </c>
      <c r="GS29" s="6" t="s">
        <v>193</v>
      </c>
      <c r="GT29" s="6" t="s">
        <v>193</v>
      </c>
      <c r="GU29" s="6" t="s">
        <v>193</v>
      </c>
      <c r="GV29" s="6" t="s">
        <v>218</v>
      </c>
      <c r="GW29" s="6" t="s">
        <v>316</v>
      </c>
      <c r="GX29" s="6" t="s">
        <v>395</v>
      </c>
      <c r="GY29" s="6" t="s">
        <v>1256</v>
      </c>
      <c r="GZ29" s="6" t="s">
        <v>493</v>
      </c>
      <c r="HA29" s="6" t="s">
        <v>497</v>
      </c>
      <c r="HB29" s="6" t="s">
        <v>501</v>
      </c>
      <c r="HC29" s="6" t="s">
        <v>507</v>
      </c>
      <c r="HD29" s="6" t="s">
        <v>514</v>
      </c>
      <c r="HE29" s="6" t="s">
        <v>514</v>
      </c>
    </row>
    <row r="30" spans="1:213" ht="12.75">
      <c r="A30" s="6" t="s">
        <v>745</v>
      </c>
      <c r="B30" s="6" t="s">
        <v>746</v>
      </c>
      <c r="C30" s="6" t="s">
        <v>696</v>
      </c>
      <c r="D30" s="6" t="s">
        <v>906</v>
      </c>
      <c r="E30" s="6" t="s">
        <v>746</v>
      </c>
      <c r="F30" s="6" t="s">
        <v>918</v>
      </c>
      <c r="G30" s="6" t="s">
        <v>923</v>
      </c>
      <c r="H30" s="7">
        <v>0.000350229</v>
      </c>
      <c r="I30" s="6" t="s">
        <v>961</v>
      </c>
      <c r="J30" s="6" t="s">
        <v>65</v>
      </c>
      <c r="K30" s="7">
        <v>83616</v>
      </c>
      <c r="L30" s="6" t="s">
        <v>1003</v>
      </c>
      <c r="M30" s="6" t="s">
        <v>1058</v>
      </c>
      <c r="N30" s="6" t="s">
        <v>65</v>
      </c>
      <c r="O30" s="7">
        <v>83616</v>
      </c>
      <c r="P30" s="6" t="s">
        <v>1003</v>
      </c>
      <c r="Q30" s="6" t="s">
        <v>1110</v>
      </c>
      <c r="R30" s="6" t="s">
        <v>1175</v>
      </c>
      <c r="S30" s="6" t="s">
        <v>1271</v>
      </c>
      <c r="T30" s="6" t="s">
        <v>1342</v>
      </c>
      <c r="U30" s="6" t="s">
        <v>1443</v>
      </c>
      <c r="V30" s="6" t="s">
        <v>1536</v>
      </c>
      <c r="W30" s="6" t="s">
        <v>1619</v>
      </c>
      <c r="Z30" s="53">
        <f t="shared" si="0"/>
        <v>19471</v>
      </c>
      <c r="AA30" s="8">
        <v>19471</v>
      </c>
      <c r="AB30" s="7">
        <v>0</v>
      </c>
      <c r="AC30" s="53">
        <v>8583</v>
      </c>
      <c r="AD30" s="6" t="s">
        <v>1658</v>
      </c>
      <c r="AE30" s="7">
        <v>0</v>
      </c>
      <c r="AF30" s="6" t="s">
        <v>1256</v>
      </c>
      <c r="AG30" s="8">
        <f t="shared" si="19"/>
        <v>8583</v>
      </c>
      <c r="AH30" s="38">
        <f t="shared" si="20"/>
        <v>0.4408094088644651</v>
      </c>
      <c r="AI30" s="7">
        <v>108</v>
      </c>
      <c r="AJ30" s="6" t="s">
        <v>1256</v>
      </c>
      <c r="AK30" s="11">
        <v>47.5</v>
      </c>
      <c r="AL30" s="58">
        <v>1</v>
      </c>
      <c r="AM30" s="7">
        <v>0</v>
      </c>
      <c r="AN30" s="7">
        <v>0</v>
      </c>
      <c r="AO30" s="7">
        <v>0</v>
      </c>
      <c r="AP30" s="7">
        <v>0</v>
      </c>
      <c r="AQ30" s="62">
        <v>3</v>
      </c>
      <c r="AR30" s="12">
        <v>1</v>
      </c>
      <c r="AS30" s="12">
        <v>4</v>
      </c>
      <c r="AT30" s="12">
        <v>12.75</v>
      </c>
      <c r="AU30" s="12">
        <v>16.75</v>
      </c>
      <c r="AV30" s="12">
        <f t="shared" si="3"/>
        <v>0.8602537106466026</v>
      </c>
      <c r="AW30" s="53">
        <v>70618</v>
      </c>
      <c r="AX30" s="7">
        <v>40</v>
      </c>
      <c r="AY30" s="10">
        <v>75605</v>
      </c>
      <c r="AZ30" s="9">
        <v>0</v>
      </c>
      <c r="BA30" s="9">
        <v>0</v>
      </c>
      <c r="BB30" s="10">
        <v>160000</v>
      </c>
      <c r="BC30" s="10">
        <v>235605</v>
      </c>
      <c r="BD30" s="53">
        <v>1023795</v>
      </c>
      <c r="BE30" s="8">
        <v>15984</v>
      </c>
      <c r="BF30" s="8">
        <v>1039779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91500</v>
      </c>
      <c r="BN30" s="8">
        <v>0</v>
      </c>
      <c r="BO30" s="8">
        <v>91500</v>
      </c>
      <c r="BP30" s="8">
        <v>3542</v>
      </c>
      <c r="BQ30" s="8">
        <v>7245</v>
      </c>
      <c r="BR30" s="8">
        <v>10787</v>
      </c>
      <c r="BS30" s="8">
        <v>1118837</v>
      </c>
      <c r="BT30" s="12">
        <f t="shared" si="4"/>
        <v>57.46171229007241</v>
      </c>
      <c r="BU30" s="8">
        <v>23229</v>
      </c>
      <c r="BV30" s="8">
        <v>1142066</v>
      </c>
      <c r="BW30" s="53">
        <v>545681</v>
      </c>
      <c r="BX30" s="8">
        <v>202496</v>
      </c>
      <c r="BY30" s="8">
        <v>748177</v>
      </c>
      <c r="BZ30" s="12">
        <f t="shared" si="5"/>
        <v>38.42519644599661</v>
      </c>
      <c r="CA30" s="8">
        <v>85844</v>
      </c>
      <c r="CB30" s="8">
        <v>2477</v>
      </c>
      <c r="CC30" s="8">
        <v>14093</v>
      </c>
      <c r="CD30" s="8">
        <v>102414</v>
      </c>
      <c r="CE30" s="12">
        <f t="shared" si="18"/>
        <v>5.2598222998305175</v>
      </c>
      <c r="CF30" s="68">
        <v>14544</v>
      </c>
      <c r="CG30" s="8">
        <v>151904</v>
      </c>
      <c r="CH30" s="8">
        <v>166448</v>
      </c>
      <c r="CI30" s="80">
        <f t="shared" si="14"/>
        <v>8.54850803759437</v>
      </c>
      <c r="CJ30" s="8">
        <v>1017039</v>
      </c>
      <c r="CK30" s="12">
        <f t="shared" si="7"/>
        <v>52.233526783421496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15926</v>
      </c>
      <c r="CR30" s="10">
        <v>344706</v>
      </c>
      <c r="CS30" s="9">
        <v>0</v>
      </c>
      <c r="CT30" s="10">
        <v>101202</v>
      </c>
      <c r="CU30" s="9">
        <v>0</v>
      </c>
      <c r="CV30" s="9">
        <v>0</v>
      </c>
      <c r="CW30" s="6" t="s">
        <v>621</v>
      </c>
      <c r="CX30" s="10">
        <v>8356</v>
      </c>
      <c r="CY30" s="10">
        <v>109558</v>
      </c>
      <c r="CZ30" s="74">
        <f t="shared" si="8"/>
        <v>0.1363252673044457</v>
      </c>
      <c r="DA30" s="8">
        <v>11628</v>
      </c>
      <c r="DB30" s="8">
        <v>2497</v>
      </c>
      <c r="DC30" s="8">
        <v>75130</v>
      </c>
      <c r="DD30" s="8">
        <v>4741</v>
      </c>
      <c r="DE30" s="8">
        <v>4741</v>
      </c>
      <c r="DF30" s="7">
        <v>0</v>
      </c>
      <c r="DG30" s="8">
        <v>5295</v>
      </c>
      <c r="DH30" s="8">
        <v>5295</v>
      </c>
      <c r="DI30" s="7">
        <v>0</v>
      </c>
      <c r="DJ30" s="7">
        <v>5</v>
      </c>
      <c r="DK30" s="7">
        <v>51</v>
      </c>
      <c r="DL30" s="7">
        <v>4</v>
      </c>
      <c r="DM30" s="7">
        <v>0</v>
      </c>
      <c r="DN30" s="7">
        <v>55</v>
      </c>
      <c r="DO30" s="7">
        <v>0</v>
      </c>
      <c r="DP30" s="7">
        <v>70</v>
      </c>
      <c r="DQ30" s="8">
        <v>85296</v>
      </c>
      <c r="DR30" s="7">
        <v>186</v>
      </c>
      <c r="DS30" s="7"/>
      <c r="DT30" s="7">
        <v>1</v>
      </c>
      <c r="DU30" s="7">
        <v>0</v>
      </c>
      <c r="DV30" s="7">
        <v>187</v>
      </c>
      <c r="DW30" s="53">
        <v>2901</v>
      </c>
      <c r="DX30" s="8">
        <v>201505</v>
      </c>
      <c r="DY30" s="6" t="s">
        <v>922</v>
      </c>
      <c r="DZ30" s="25">
        <f t="shared" si="22"/>
        <v>10.348980535154846</v>
      </c>
      <c r="EA30" s="8">
        <v>13669</v>
      </c>
      <c r="EB30" s="6" t="s">
        <v>922</v>
      </c>
      <c r="EC30" s="25">
        <f t="shared" si="23"/>
        <v>0.7020183863181141</v>
      </c>
      <c r="ED30" s="8">
        <v>15854</v>
      </c>
      <c r="EE30" s="25">
        <f t="shared" si="9"/>
        <v>0.8142365569308202</v>
      </c>
      <c r="EF30" s="6" t="s">
        <v>922</v>
      </c>
      <c r="EG30" s="58">
        <v>236</v>
      </c>
      <c r="EH30" s="8">
        <v>11090</v>
      </c>
      <c r="EI30" s="7">
        <v>34</v>
      </c>
      <c r="EJ30" s="7">
        <v>426</v>
      </c>
      <c r="EK30" s="7">
        <v>270</v>
      </c>
      <c r="EL30" s="8">
        <v>11516</v>
      </c>
      <c r="EM30" s="53">
        <v>189768</v>
      </c>
      <c r="EN30" s="8">
        <v>142994</v>
      </c>
      <c r="EO30" s="8">
        <v>332762</v>
      </c>
      <c r="EP30" s="25">
        <f t="shared" si="10"/>
        <v>17.090134045503568</v>
      </c>
      <c r="EQ30" s="25">
        <f t="shared" si="11"/>
        <v>3.9012614894016133</v>
      </c>
      <c r="ER30" s="7">
        <v>4</v>
      </c>
      <c r="ES30" s="58">
        <v>570</v>
      </c>
      <c r="ET30" s="7">
        <v>235</v>
      </c>
      <c r="EU30" s="25">
        <f t="shared" si="21"/>
        <v>2.425531914893617</v>
      </c>
      <c r="EV30" s="25">
        <f t="shared" si="13"/>
        <v>0.7062104447022196</v>
      </c>
      <c r="EW30" s="58">
        <v>11</v>
      </c>
      <c r="EX30" s="6" t="s">
        <v>175</v>
      </c>
      <c r="EY30" s="6" t="s">
        <v>185</v>
      </c>
      <c r="EZ30" s="6" t="s">
        <v>193</v>
      </c>
      <c r="FA30" s="6" t="s">
        <v>193</v>
      </c>
      <c r="FB30" s="6" t="s">
        <v>193</v>
      </c>
      <c r="FC30" s="6" t="s">
        <v>193</v>
      </c>
      <c r="FD30" s="6" t="s">
        <v>193</v>
      </c>
      <c r="FE30" s="6" t="s">
        <v>193</v>
      </c>
      <c r="FF30" s="6" t="s">
        <v>193</v>
      </c>
      <c r="FG30" s="6" t="s">
        <v>193</v>
      </c>
      <c r="FH30" s="6" t="s">
        <v>193</v>
      </c>
      <c r="FI30" s="6" t="s">
        <v>193</v>
      </c>
      <c r="FJ30" s="6" t="s">
        <v>193</v>
      </c>
      <c r="FK30" s="6" t="s">
        <v>193</v>
      </c>
      <c r="FL30" s="6" t="s">
        <v>193</v>
      </c>
      <c r="FM30" s="6" t="s">
        <v>193</v>
      </c>
      <c r="FN30" s="6" t="s">
        <v>193</v>
      </c>
      <c r="FO30" s="6" t="s">
        <v>193</v>
      </c>
      <c r="FP30" s="6" t="s">
        <v>193</v>
      </c>
      <c r="FQ30" s="6" t="s">
        <v>193</v>
      </c>
      <c r="FR30" s="6" t="s">
        <v>193</v>
      </c>
      <c r="FS30" s="6" t="s">
        <v>193</v>
      </c>
      <c r="FT30" s="6" t="s">
        <v>193</v>
      </c>
      <c r="FU30" s="6" t="s">
        <v>193</v>
      </c>
      <c r="FV30" s="6" t="s">
        <v>193</v>
      </c>
      <c r="FW30" s="6" t="s">
        <v>193</v>
      </c>
      <c r="FX30" s="6" t="s">
        <v>193</v>
      </c>
      <c r="FY30" s="6" t="s">
        <v>193</v>
      </c>
      <c r="FZ30" s="6" t="s">
        <v>193</v>
      </c>
      <c r="GA30" s="6" t="s">
        <v>193</v>
      </c>
      <c r="GB30" s="6" t="s">
        <v>193</v>
      </c>
      <c r="GC30" s="6" t="s">
        <v>193</v>
      </c>
      <c r="GD30" s="6" t="s">
        <v>193</v>
      </c>
      <c r="GE30" s="6" t="s">
        <v>193</v>
      </c>
      <c r="GF30" s="6" t="s">
        <v>193</v>
      </c>
      <c r="GG30" s="6" t="s">
        <v>193</v>
      </c>
      <c r="GH30" s="6" t="s">
        <v>193</v>
      </c>
      <c r="GI30" s="6" t="s">
        <v>193</v>
      </c>
      <c r="GJ30" s="6" t="s">
        <v>193</v>
      </c>
      <c r="GK30" s="6" t="s">
        <v>193</v>
      </c>
      <c r="GL30" s="6" t="s">
        <v>193</v>
      </c>
      <c r="GM30" s="6" t="s">
        <v>193</v>
      </c>
      <c r="GN30" s="6" t="s">
        <v>193</v>
      </c>
      <c r="GO30" s="6" t="s">
        <v>193</v>
      </c>
      <c r="GP30" s="6" t="s">
        <v>193</v>
      </c>
      <c r="GQ30" s="6" t="s">
        <v>193</v>
      </c>
      <c r="GR30" s="6" t="s">
        <v>193</v>
      </c>
      <c r="GS30" s="6" t="s">
        <v>193</v>
      </c>
      <c r="GT30" s="6" t="s">
        <v>193</v>
      </c>
      <c r="GU30" s="6" t="s">
        <v>193</v>
      </c>
      <c r="GV30" s="6" t="s">
        <v>219</v>
      </c>
      <c r="GW30" s="6" t="s">
        <v>317</v>
      </c>
      <c r="GX30" s="6" t="s">
        <v>451</v>
      </c>
      <c r="GY30" s="6" t="s">
        <v>455</v>
      </c>
      <c r="GZ30" s="6" t="s">
        <v>493</v>
      </c>
      <c r="HA30" s="6" t="s">
        <v>497</v>
      </c>
      <c r="HB30" s="6" t="s">
        <v>501</v>
      </c>
      <c r="HC30" s="6" t="s">
        <v>507</v>
      </c>
      <c r="HD30" s="6" t="s">
        <v>514</v>
      </c>
      <c r="HE30" s="6" t="s">
        <v>514</v>
      </c>
    </row>
    <row r="31" spans="1:213" ht="12.75">
      <c r="A31" s="6" t="s">
        <v>747</v>
      </c>
      <c r="B31" s="6" t="s">
        <v>748</v>
      </c>
      <c r="C31" s="6" t="s">
        <v>696</v>
      </c>
      <c r="D31" s="6" t="s">
        <v>906</v>
      </c>
      <c r="E31" s="6" t="s">
        <v>748</v>
      </c>
      <c r="F31" s="6" t="s">
        <v>917</v>
      </c>
      <c r="G31" s="6" t="s">
        <v>922</v>
      </c>
      <c r="H31" s="6" t="s">
        <v>929</v>
      </c>
      <c r="I31" s="6" t="s">
        <v>962</v>
      </c>
      <c r="J31" s="6" t="s">
        <v>66</v>
      </c>
      <c r="K31" s="7">
        <v>83864</v>
      </c>
      <c r="L31" s="7">
        <v>2052</v>
      </c>
      <c r="M31" s="6" t="s">
        <v>962</v>
      </c>
      <c r="N31" s="6" t="s">
        <v>66</v>
      </c>
      <c r="O31" s="7">
        <v>83864</v>
      </c>
      <c r="P31" s="7">
        <v>2052</v>
      </c>
      <c r="Q31" s="6" t="s">
        <v>1128</v>
      </c>
      <c r="R31" s="6" t="s">
        <v>1176</v>
      </c>
      <c r="S31" s="6" t="s">
        <v>1272</v>
      </c>
      <c r="T31" s="6" t="s">
        <v>1343</v>
      </c>
      <c r="U31" s="6" t="s">
        <v>1444</v>
      </c>
      <c r="V31" s="6" t="s">
        <v>1537</v>
      </c>
      <c r="W31" s="6" t="s">
        <v>1537</v>
      </c>
      <c r="Y31" s="8">
        <v>41168</v>
      </c>
      <c r="Z31" s="53">
        <f t="shared" si="0"/>
        <v>31400</v>
      </c>
      <c r="AA31" s="8">
        <v>31400</v>
      </c>
      <c r="AB31" s="7">
        <v>0</v>
      </c>
      <c r="AC31" s="53">
        <v>17246</v>
      </c>
      <c r="AD31" s="6" t="s">
        <v>1659</v>
      </c>
      <c r="AE31" s="7">
        <v>0</v>
      </c>
      <c r="AF31" s="6" t="s">
        <v>932</v>
      </c>
      <c r="AG31" s="8">
        <f t="shared" si="19"/>
        <v>17246</v>
      </c>
      <c r="AH31" s="38">
        <f t="shared" si="20"/>
        <v>0.5492356687898089</v>
      </c>
      <c r="AI31" s="8">
        <v>1398</v>
      </c>
      <c r="AJ31" s="10">
        <v>33</v>
      </c>
      <c r="AK31" s="10">
        <v>33</v>
      </c>
      <c r="AL31" s="58">
        <v>1</v>
      </c>
      <c r="AM31" s="7">
        <v>1</v>
      </c>
      <c r="AN31" s="7">
        <v>1</v>
      </c>
      <c r="AO31" s="7">
        <v>0</v>
      </c>
      <c r="AP31" s="7">
        <v>1</v>
      </c>
      <c r="AQ31" s="62">
        <v>2</v>
      </c>
      <c r="AR31" s="12">
        <v>2</v>
      </c>
      <c r="AS31" s="12">
        <v>4</v>
      </c>
      <c r="AT31" s="12">
        <v>29.06</v>
      </c>
      <c r="AU31" s="12">
        <v>33.06</v>
      </c>
      <c r="AV31" s="12">
        <f t="shared" si="3"/>
        <v>1.0528662420382167</v>
      </c>
      <c r="AW31" s="53">
        <v>80364</v>
      </c>
      <c r="AX31" s="7">
        <v>40</v>
      </c>
      <c r="AY31" s="10">
        <v>1115476</v>
      </c>
      <c r="AZ31" s="10">
        <v>517160</v>
      </c>
      <c r="BA31" s="10">
        <v>761347</v>
      </c>
      <c r="BB31" s="10">
        <v>100383</v>
      </c>
      <c r="BC31" s="10">
        <v>2494366</v>
      </c>
      <c r="BD31" s="53">
        <v>1965875</v>
      </c>
      <c r="BE31" s="8">
        <v>274791</v>
      </c>
      <c r="BF31" s="8">
        <v>2240666</v>
      </c>
      <c r="BG31" s="8">
        <v>97203</v>
      </c>
      <c r="BH31" s="8">
        <v>0</v>
      </c>
      <c r="BI31" s="8">
        <v>97203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116271</v>
      </c>
      <c r="BQ31" s="8">
        <v>59064</v>
      </c>
      <c r="BR31" s="8">
        <v>175335</v>
      </c>
      <c r="BS31" s="8">
        <v>2179349</v>
      </c>
      <c r="BT31" s="12">
        <f t="shared" si="4"/>
        <v>69.40601910828026</v>
      </c>
      <c r="BU31" s="8">
        <v>333855</v>
      </c>
      <c r="BV31" s="8">
        <v>2513204</v>
      </c>
      <c r="BW31" s="53">
        <v>1050260</v>
      </c>
      <c r="BX31" s="8">
        <v>375218</v>
      </c>
      <c r="BY31" s="8">
        <v>1425478</v>
      </c>
      <c r="BZ31" s="12">
        <f t="shared" si="5"/>
        <v>45.397388535031844</v>
      </c>
      <c r="CA31" s="8">
        <v>128647</v>
      </c>
      <c r="CB31" s="8">
        <v>12054</v>
      </c>
      <c r="CC31" s="8">
        <v>85152</v>
      </c>
      <c r="CD31" s="8">
        <v>225853</v>
      </c>
      <c r="CE31" s="12">
        <f t="shared" si="18"/>
        <v>7.192770700636943</v>
      </c>
      <c r="CF31" s="53">
        <v>0</v>
      </c>
      <c r="CG31" s="8">
        <v>212032</v>
      </c>
      <c r="CH31" s="8">
        <v>212032</v>
      </c>
      <c r="CI31" s="80">
        <f t="shared" si="14"/>
        <v>6.752611464968153</v>
      </c>
      <c r="CJ31" s="8">
        <v>1863363</v>
      </c>
      <c r="CK31" s="12">
        <f t="shared" si="7"/>
        <v>59.34277070063694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282994</v>
      </c>
      <c r="CR31" s="10">
        <v>2861213</v>
      </c>
      <c r="CS31" s="9">
        <v>0</v>
      </c>
      <c r="CT31" s="10">
        <v>805204</v>
      </c>
      <c r="CU31" s="10">
        <v>1135051</v>
      </c>
      <c r="CV31" s="10">
        <v>795988</v>
      </c>
      <c r="CW31" s="6" t="s">
        <v>622</v>
      </c>
      <c r="CX31" s="10">
        <v>124970</v>
      </c>
      <c r="CY31" s="10">
        <v>2861213</v>
      </c>
      <c r="CZ31" s="74">
        <f t="shared" si="8"/>
        <v>0.10786739859560089</v>
      </c>
      <c r="DA31" s="8">
        <v>17174</v>
      </c>
      <c r="DB31" s="8">
        <v>9532</v>
      </c>
      <c r="DC31" s="8">
        <v>112454</v>
      </c>
      <c r="DD31" s="8">
        <v>17008</v>
      </c>
      <c r="DE31" s="8">
        <v>17008</v>
      </c>
      <c r="DF31" s="7">
        <v>0</v>
      </c>
      <c r="DG31" s="8">
        <v>17337</v>
      </c>
      <c r="DH31" s="8">
        <v>17337</v>
      </c>
      <c r="DI31" s="7">
        <v>0</v>
      </c>
      <c r="DJ31" s="7">
        <v>0</v>
      </c>
      <c r="DK31" s="7">
        <v>51</v>
      </c>
      <c r="DL31" s="7">
        <v>15</v>
      </c>
      <c r="DM31" s="7">
        <v>0</v>
      </c>
      <c r="DN31" s="7">
        <v>66</v>
      </c>
      <c r="DO31" s="7">
        <v>0</v>
      </c>
      <c r="DP31" s="8">
        <v>12349</v>
      </c>
      <c r="DQ31" s="8">
        <v>159214</v>
      </c>
      <c r="DR31" s="7">
        <v>272</v>
      </c>
      <c r="DS31" s="7"/>
      <c r="DT31" s="7">
        <v>0</v>
      </c>
      <c r="DU31" s="7">
        <v>0</v>
      </c>
      <c r="DV31" s="7">
        <v>272</v>
      </c>
      <c r="DW31" s="53">
        <v>6128</v>
      </c>
      <c r="DX31" s="8">
        <v>309220</v>
      </c>
      <c r="DY31" s="6" t="s">
        <v>922</v>
      </c>
      <c r="DZ31" s="25">
        <f t="shared" si="22"/>
        <v>9.847770700636943</v>
      </c>
      <c r="EA31" s="8">
        <v>21533</v>
      </c>
      <c r="EB31" s="6" t="s">
        <v>922</v>
      </c>
      <c r="EC31" s="25">
        <f t="shared" si="23"/>
        <v>0.6857643312101911</v>
      </c>
      <c r="ED31" s="8">
        <v>82600</v>
      </c>
      <c r="EE31" s="25">
        <f t="shared" si="9"/>
        <v>2.6305732484076434</v>
      </c>
      <c r="EF31" s="6" t="s">
        <v>922</v>
      </c>
      <c r="EG31" s="58">
        <v>317</v>
      </c>
      <c r="EH31" s="8">
        <v>9685</v>
      </c>
      <c r="EI31" s="7">
        <v>85</v>
      </c>
      <c r="EJ31" s="7">
        <v>863</v>
      </c>
      <c r="EK31" s="7">
        <v>402</v>
      </c>
      <c r="EL31" s="8">
        <v>10548</v>
      </c>
      <c r="EM31" s="53">
        <v>515615</v>
      </c>
      <c r="EN31" s="46" t="s">
        <v>1256</v>
      </c>
      <c r="EO31" s="8">
        <v>515615</v>
      </c>
      <c r="EP31" s="25">
        <f t="shared" si="10"/>
        <v>16.420859872611466</v>
      </c>
      <c r="EQ31" s="25">
        <f t="shared" si="11"/>
        <v>3.2385028954740163</v>
      </c>
      <c r="ER31" s="7">
        <v>4</v>
      </c>
      <c r="ES31" s="58">
        <v>21</v>
      </c>
      <c r="ET31" s="8">
        <v>1305</v>
      </c>
      <c r="EU31" s="25">
        <f t="shared" si="21"/>
        <v>0.016091954022988506</v>
      </c>
      <c r="EV31" s="25">
        <f t="shared" si="13"/>
        <v>2.530958176158568</v>
      </c>
      <c r="EW31" s="58">
        <v>37</v>
      </c>
      <c r="EX31" s="6" t="s">
        <v>174</v>
      </c>
      <c r="EY31" s="6" t="s">
        <v>186</v>
      </c>
      <c r="EZ31" s="6" t="s">
        <v>193</v>
      </c>
      <c r="FA31" s="6" t="s">
        <v>193</v>
      </c>
      <c r="FB31" s="6" t="s">
        <v>193</v>
      </c>
      <c r="FC31" s="6" t="s">
        <v>193</v>
      </c>
      <c r="FD31" s="6" t="s">
        <v>193</v>
      </c>
      <c r="FE31" s="6" t="s">
        <v>193</v>
      </c>
      <c r="FF31" s="6" t="s">
        <v>193</v>
      </c>
      <c r="FG31" s="6" t="s">
        <v>193</v>
      </c>
      <c r="FH31" s="6" t="s">
        <v>193</v>
      </c>
      <c r="FI31" s="6" t="s">
        <v>193</v>
      </c>
      <c r="FJ31" s="6" t="s">
        <v>193</v>
      </c>
      <c r="FK31" s="6" t="s">
        <v>193</v>
      </c>
      <c r="FL31" s="6" t="s">
        <v>193</v>
      </c>
      <c r="FM31" s="6" t="s">
        <v>193</v>
      </c>
      <c r="FN31" s="6" t="s">
        <v>193</v>
      </c>
      <c r="FO31" s="6" t="s">
        <v>193</v>
      </c>
      <c r="FP31" s="6" t="s">
        <v>193</v>
      </c>
      <c r="FQ31" s="6" t="s">
        <v>193</v>
      </c>
      <c r="FR31" s="6" t="s">
        <v>193</v>
      </c>
      <c r="FS31" s="6" t="s">
        <v>193</v>
      </c>
      <c r="FT31" s="6" t="s">
        <v>193</v>
      </c>
      <c r="FU31" s="6" t="s">
        <v>193</v>
      </c>
      <c r="FV31" s="6" t="s">
        <v>193</v>
      </c>
      <c r="FW31" s="6" t="s">
        <v>193</v>
      </c>
      <c r="FX31" s="6" t="s">
        <v>193</v>
      </c>
      <c r="FY31" s="6" t="s">
        <v>193</v>
      </c>
      <c r="FZ31" s="6" t="s">
        <v>193</v>
      </c>
      <c r="GA31" s="6" t="s">
        <v>193</v>
      </c>
      <c r="GB31" s="6" t="s">
        <v>193</v>
      </c>
      <c r="GC31" s="6" t="s">
        <v>193</v>
      </c>
      <c r="GD31" s="6" t="s">
        <v>193</v>
      </c>
      <c r="GE31" s="6" t="s">
        <v>193</v>
      </c>
      <c r="GF31" s="6" t="s">
        <v>193</v>
      </c>
      <c r="GG31" s="6" t="s">
        <v>193</v>
      </c>
      <c r="GH31" s="6" t="s">
        <v>193</v>
      </c>
      <c r="GI31" s="6" t="s">
        <v>193</v>
      </c>
      <c r="GJ31" s="6" t="s">
        <v>193</v>
      </c>
      <c r="GK31" s="6" t="s">
        <v>193</v>
      </c>
      <c r="GL31" s="6" t="s">
        <v>193</v>
      </c>
      <c r="GM31" s="6" t="s">
        <v>193</v>
      </c>
      <c r="GN31" s="6" t="s">
        <v>193</v>
      </c>
      <c r="GO31" s="6" t="s">
        <v>193</v>
      </c>
      <c r="GP31" s="6" t="s">
        <v>193</v>
      </c>
      <c r="GQ31" s="6" t="s">
        <v>193</v>
      </c>
      <c r="GR31" s="6" t="s">
        <v>193</v>
      </c>
      <c r="GS31" s="6" t="s">
        <v>193</v>
      </c>
      <c r="GT31" s="6" t="s">
        <v>193</v>
      </c>
      <c r="GU31" s="6" t="s">
        <v>193</v>
      </c>
      <c r="GV31" s="6" t="s">
        <v>220</v>
      </c>
      <c r="GW31" s="6" t="s">
        <v>318</v>
      </c>
      <c r="GX31" s="6" t="s">
        <v>395</v>
      </c>
      <c r="GY31" s="6" t="s">
        <v>1256</v>
      </c>
      <c r="GZ31" s="6" t="s">
        <v>494</v>
      </c>
      <c r="HA31" s="6" t="s">
        <v>498</v>
      </c>
      <c r="HB31" s="6" t="s">
        <v>501</v>
      </c>
      <c r="HC31" s="6" t="s">
        <v>505</v>
      </c>
      <c r="HD31" s="6" t="s">
        <v>517</v>
      </c>
      <c r="HE31" s="6" t="s">
        <v>523</v>
      </c>
    </row>
    <row r="32" spans="1:213" ht="12.75">
      <c r="A32" s="6" t="s">
        <v>749</v>
      </c>
      <c r="B32" s="6" t="s">
        <v>750</v>
      </c>
      <c r="C32" s="6" t="s">
        <v>696</v>
      </c>
      <c r="D32" s="6" t="s">
        <v>906</v>
      </c>
      <c r="E32" s="6" t="s">
        <v>750</v>
      </c>
      <c r="F32" s="6" t="s">
        <v>917</v>
      </c>
      <c r="G32" s="6" t="s">
        <v>922</v>
      </c>
      <c r="H32" s="7">
        <v>0.0003</v>
      </c>
      <c r="I32" s="6" t="s">
        <v>963</v>
      </c>
      <c r="J32" s="6" t="s">
        <v>67</v>
      </c>
      <c r="K32" s="7">
        <v>83624</v>
      </c>
      <c r="L32" s="6" t="s">
        <v>1004</v>
      </c>
      <c r="M32" s="6" t="s">
        <v>1059</v>
      </c>
      <c r="N32" s="6" t="s">
        <v>67</v>
      </c>
      <c r="O32" s="7">
        <v>83624</v>
      </c>
      <c r="P32" s="6" t="s">
        <v>1004</v>
      </c>
      <c r="Q32" s="6" t="s">
        <v>1116</v>
      </c>
      <c r="R32" s="6" t="s">
        <v>1177</v>
      </c>
      <c r="S32" s="6" t="s">
        <v>1177</v>
      </c>
      <c r="T32" s="6" t="s">
        <v>1344</v>
      </c>
      <c r="U32" s="6" t="s">
        <v>1438</v>
      </c>
      <c r="V32" s="6" t="s">
        <v>1538</v>
      </c>
      <c r="W32" s="6" t="s">
        <v>1538</v>
      </c>
      <c r="Z32" s="53">
        <f t="shared" si="0"/>
        <v>2284</v>
      </c>
      <c r="AA32" s="8">
        <v>2284</v>
      </c>
      <c r="AB32" s="7">
        <v>0</v>
      </c>
      <c r="AC32" s="53">
        <v>1530</v>
      </c>
      <c r="AD32" s="6" t="s">
        <v>1660</v>
      </c>
      <c r="AE32" s="7">
        <v>0</v>
      </c>
      <c r="AF32" s="6" t="s">
        <v>1256</v>
      </c>
      <c r="AG32" s="8">
        <f t="shared" si="19"/>
        <v>1530</v>
      </c>
      <c r="AH32" s="38">
        <f t="shared" si="20"/>
        <v>0.669877408056042</v>
      </c>
      <c r="AI32" s="7">
        <v>135</v>
      </c>
      <c r="AJ32" s="9">
        <v>0</v>
      </c>
      <c r="AK32" s="9">
        <v>0</v>
      </c>
      <c r="AL32" s="58">
        <v>1</v>
      </c>
      <c r="AM32" s="7">
        <v>0</v>
      </c>
      <c r="AN32" s="7">
        <v>0</v>
      </c>
      <c r="AO32" s="7">
        <v>0</v>
      </c>
      <c r="AP32" s="7">
        <v>0</v>
      </c>
      <c r="AQ32" s="62">
        <v>0</v>
      </c>
      <c r="AR32" s="12">
        <v>0.3</v>
      </c>
      <c r="AS32" s="12">
        <v>0.3</v>
      </c>
      <c r="AT32" s="12">
        <v>0.66</v>
      </c>
      <c r="AU32" s="12">
        <v>0.96</v>
      </c>
      <c r="AV32" s="12">
        <f t="shared" si="3"/>
        <v>0.4203152364273205</v>
      </c>
      <c r="AW32" s="53">
        <v>7236</v>
      </c>
      <c r="AX32" s="7">
        <v>22</v>
      </c>
      <c r="AY32" s="10">
        <v>1324</v>
      </c>
      <c r="AZ32" s="10">
        <v>3617</v>
      </c>
      <c r="BA32" s="9">
        <v>0</v>
      </c>
      <c r="BB32" s="9">
        <v>0</v>
      </c>
      <c r="BC32" s="10">
        <v>4941</v>
      </c>
      <c r="BD32" s="53">
        <v>27693</v>
      </c>
      <c r="BE32" s="8">
        <v>0</v>
      </c>
      <c r="BF32" s="8">
        <v>27693</v>
      </c>
      <c r="BG32" s="8">
        <v>12500</v>
      </c>
      <c r="BH32" s="8">
        <v>0</v>
      </c>
      <c r="BI32" s="8">
        <v>12500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94</v>
      </c>
      <c r="BQ32" s="8">
        <v>0</v>
      </c>
      <c r="BR32" s="8">
        <v>94</v>
      </c>
      <c r="BS32" s="8">
        <v>40287</v>
      </c>
      <c r="BT32" s="12">
        <f t="shared" si="4"/>
        <v>17.63879159369527</v>
      </c>
      <c r="BU32" s="8">
        <v>0</v>
      </c>
      <c r="BV32" s="8">
        <v>40287</v>
      </c>
      <c r="BW32" s="53">
        <v>14263</v>
      </c>
      <c r="BX32" s="8">
        <v>3403</v>
      </c>
      <c r="BY32" s="8">
        <v>17666</v>
      </c>
      <c r="BZ32" s="12">
        <f t="shared" si="5"/>
        <v>7.734676007005254</v>
      </c>
      <c r="CA32" s="8">
        <v>6782</v>
      </c>
      <c r="CB32" s="8">
        <v>775</v>
      </c>
      <c r="CC32" s="8">
        <v>0</v>
      </c>
      <c r="CD32" s="8">
        <v>7557</v>
      </c>
      <c r="CE32" s="12">
        <f t="shared" si="18"/>
        <v>3.3086690017513134</v>
      </c>
      <c r="CF32" s="53">
        <v>0</v>
      </c>
      <c r="CG32" s="8">
        <v>8862</v>
      </c>
      <c r="CH32" s="8">
        <v>8862</v>
      </c>
      <c r="CI32" s="80">
        <f t="shared" si="14"/>
        <v>3.8800350262697023</v>
      </c>
      <c r="CJ32" s="8">
        <v>34085</v>
      </c>
      <c r="CK32" s="12">
        <f t="shared" si="7"/>
        <v>14.92338003502627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6328</v>
      </c>
      <c r="CR32" s="10">
        <v>4815</v>
      </c>
      <c r="CS32" s="9">
        <v>0</v>
      </c>
      <c r="CT32" s="10">
        <v>1324</v>
      </c>
      <c r="CU32" s="10">
        <v>3617</v>
      </c>
      <c r="CV32" s="9">
        <v>0</v>
      </c>
      <c r="CW32" s="6" t="s">
        <v>1256</v>
      </c>
      <c r="CX32" s="9">
        <v>0</v>
      </c>
      <c r="CY32" s="10">
        <v>4941</v>
      </c>
      <c r="CZ32" s="74">
        <f t="shared" si="8"/>
        <v>0.08676981370382066</v>
      </c>
      <c r="DA32" s="8">
        <v>1374</v>
      </c>
      <c r="DB32" s="8">
        <v>1149</v>
      </c>
      <c r="DC32" s="8">
        <v>15274</v>
      </c>
      <c r="DD32" s="7">
        <v>475</v>
      </c>
      <c r="DE32" s="7">
        <v>475</v>
      </c>
      <c r="DF32" s="7">
        <v>0</v>
      </c>
      <c r="DG32" s="7">
        <v>30</v>
      </c>
      <c r="DH32" s="7">
        <v>30</v>
      </c>
      <c r="DI32" s="7">
        <v>0</v>
      </c>
      <c r="DJ32" s="7">
        <v>5</v>
      </c>
      <c r="DK32" s="7">
        <v>51</v>
      </c>
      <c r="DL32" s="7">
        <v>0</v>
      </c>
      <c r="DM32" s="7">
        <v>0</v>
      </c>
      <c r="DN32" s="7">
        <v>51</v>
      </c>
      <c r="DO32" s="7">
        <v>0</v>
      </c>
      <c r="DP32" s="7">
        <v>0</v>
      </c>
      <c r="DQ32" s="8">
        <v>15835</v>
      </c>
      <c r="DR32" s="7">
        <v>33</v>
      </c>
      <c r="DS32" s="7"/>
      <c r="DT32" s="7">
        <v>0</v>
      </c>
      <c r="DU32" s="7">
        <v>0</v>
      </c>
      <c r="DV32" s="7">
        <v>33</v>
      </c>
      <c r="DW32" s="53">
        <v>1580</v>
      </c>
      <c r="DX32" s="8">
        <v>12157</v>
      </c>
      <c r="DY32" s="6" t="s">
        <v>923</v>
      </c>
      <c r="DZ32" s="25">
        <f t="shared" si="22"/>
        <v>5.322679509632224</v>
      </c>
      <c r="EA32" s="8">
        <v>5086</v>
      </c>
      <c r="EB32" s="6" t="s">
        <v>923</v>
      </c>
      <c r="EC32" s="25">
        <f t="shared" si="23"/>
        <v>2.226795096322242</v>
      </c>
      <c r="ED32" s="8">
        <v>1277</v>
      </c>
      <c r="EE32" s="25">
        <f t="shared" si="9"/>
        <v>0.559106830122592</v>
      </c>
      <c r="EF32" s="6" t="s">
        <v>922</v>
      </c>
      <c r="EG32" s="58">
        <v>68</v>
      </c>
      <c r="EH32" s="8">
        <v>2034</v>
      </c>
      <c r="EI32" s="7">
        <v>7</v>
      </c>
      <c r="EJ32" s="7">
        <v>51</v>
      </c>
      <c r="EK32" s="7">
        <v>75</v>
      </c>
      <c r="EL32" s="8">
        <v>2085</v>
      </c>
      <c r="EM32" s="53">
        <v>8488</v>
      </c>
      <c r="EN32" s="8">
        <v>6186</v>
      </c>
      <c r="EO32" s="8">
        <v>14674</v>
      </c>
      <c r="EP32" s="25">
        <f t="shared" si="10"/>
        <v>6.424693520140105</v>
      </c>
      <c r="EQ32" s="25">
        <f t="shared" si="11"/>
        <v>0.9266814019576887</v>
      </c>
      <c r="ER32" s="7">
        <v>2</v>
      </c>
      <c r="ES32" s="58">
        <v>1</v>
      </c>
      <c r="ET32" s="7">
        <v>99</v>
      </c>
      <c r="EU32" s="25">
        <f t="shared" si="21"/>
        <v>0.010101010101010102</v>
      </c>
      <c r="EV32" s="25">
        <f t="shared" si="13"/>
        <v>6.746626686656672</v>
      </c>
      <c r="EW32" s="58">
        <v>3</v>
      </c>
      <c r="EX32" s="6" t="s">
        <v>177</v>
      </c>
      <c r="EY32" s="6" t="s">
        <v>181</v>
      </c>
      <c r="EZ32" s="6" t="s">
        <v>193</v>
      </c>
      <c r="FA32" s="6" t="s">
        <v>193</v>
      </c>
      <c r="FB32" s="6" t="s">
        <v>193</v>
      </c>
      <c r="FC32" s="6" t="s">
        <v>193</v>
      </c>
      <c r="FD32" s="6" t="s">
        <v>193</v>
      </c>
      <c r="FE32" s="6" t="s">
        <v>193</v>
      </c>
      <c r="FF32" s="6" t="s">
        <v>193</v>
      </c>
      <c r="FG32" s="6" t="s">
        <v>193</v>
      </c>
      <c r="FH32" s="6" t="s">
        <v>193</v>
      </c>
      <c r="FI32" s="6" t="s">
        <v>193</v>
      </c>
      <c r="FJ32" s="6" t="s">
        <v>193</v>
      </c>
      <c r="FK32" s="6" t="s">
        <v>193</v>
      </c>
      <c r="FL32" s="6" t="s">
        <v>193</v>
      </c>
      <c r="FM32" s="6" t="s">
        <v>193</v>
      </c>
      <c r="FN32" s="6" t="s">
        <v>193</v>
      </c>
      <c r="FO32" s="6" t="s">
        <v>193</v>
      </c>
      <c r="FP32" s="6" t="s">
        <v>193</v>
      </c>
      <c r="FQ32" s="6" t="s">
        <v>193</v>
      </c>
      <c r="FR32" s="6" t="s">
        <v>193</v>
      </c>
      <c r="FS32" s="6" t="s">
        <v>193</v>
      </c>
      <c r="FT32" s="6" t="s">
        <v>193</v>
      </c>
      <c r="FU32" s="6" t="s">
        <v>193</v>
      </c>
      <c r="FV32" s="6" t="s">
        <v>193</v>
      </c>
      <c r="FW32" s="6" t="s">
        <v>193</v>
      </c>
      <c r="FX32" s="6" t="s">
        <v>193</v>
      </c>
      <c r="FY32" s="6" t="s">
        <v>193</v>
      </c>
      <c r="FZ32" s="6" t="s">
        <v>193</v>
      </c>
      <c r="GA32" s="6" t="s">
        <v>193</v>
      </c>
      <c r="GB32" s="6" t="s">
        <v>193</v>
      </c>
      <c r="GC32" s="6" t="s">
        <v>193</v>
      </c>
      <c r="GD32" s="6" t="s">
        <v>193</v>
      </c>
      <c r="GE32" s="6" t="s">
        <v>193</v>
      </c>
      <c r="GF32" s="6" t="s">
        <v>193</v>
      </c>
      <c r="GG32" s="6" t="s">
        <v>193</v>
      </c>
      <c r="GH32" s="6" t="s">
        <v>193</v>
      </c>
      <c r="GI32" s="6" t="s">
        <v>193</v>
      </c>
      <c r="GJ32" s="6" t="s">
        <v>193</v>
      </c>
      <c r="GK32" s="6" t="s">
        <v>193</v>
      </c>
      <c r="GL32" s="6" t="s">
        <v>193</v>
      </c>
      <c r="GM32" s="6" t="s">
        <v>193</v>
      </c>
      <c r="GN32" s="6" t="s">
        <v>193</v>
      </c>
      <c r="GO32" s="6" t="s">
        <v>193</v>
      </c>
      <c r="GP32" s="6" t="s">
        <v>193</v>
      </c>
      <c r="GQ32" s="6" t="s">
        <v>193</v>
      </c>
      <c r="GR32" s="6" t="s">
        <v>193</v>
      </c>
      <c r="GS32" s="6" t="s">
        <v>193</v>
      </c>
      <c r="GT32" s="6" t="s">
        <v>193</v>
      </c>
      <c r="GU32" s="6" t="s">
        <v>193</v>
      </c>
      <c r="GV32" s="6" t="s">
        <v>221</v>
      </c>
      <c r="GW32" s="6" t="s">
        <v>319</v>
      </c>
      <c r="GX32" s="6" t="s">
        <v>451</v>
      </c>
      <c r="GY32" s="6" t="s">
        <v>1256</v>
      </c>
      <c r="GZ32" s="6" t="s">
        <v>494</v>
      </c>
      <c r="HA32" s="6" t="s">
        <v>497</v>
      </c>
      <c r="HB32" s="6" t="s">
        <v>501</v>
      </c>
      <c r="HC32" s="6" t="s">
        <v>504</v>
      </c>
      <c r="HD32" s="6" t="s">
        <v>517</v>
      </c>
      <c r="HE32" s="6" t="s">
        <v>515</v>
      </c>
    </row>
    <row r="33" spans="1:213" ht="12.75">
      <c r="A33" s="6" t="s">
        <v>751</v>
      </c>
      <c r="B33" s="6" t="s">
        <v>752</v>
      </c>
      <c r="C33" s="6" t="s">
        <v>696</v>
      </c>
      <c r="D33" s="6" t="s">
        <v>906</v>
      </c>
      <c r="E33" s="6" t="s">
        <v>752</v>
      </c>
      <c r="F33" s="6" t="s">
        <v>917</v>
      </c>
      <c r="G33" s="6" t="s">
        <v>922</v>
      </c>
      <c r="H33" s="7">
        <v>0.000600843</v>
      </c>
      <c r="I33" s="6" t="s">
        <v>964</v>
      </c>
      <c r="J33" s="6" t="s">
        <v>68</v>
      </c>
      <c r="K33" s="7">
        <v>83827</v>
      </c>
      <c r="L33" s="6" t="s">
        <v>1005</v>
      </c>
      <c r="M33" s="6" t="s">
        <v>1060</v>
      </c>
      <c r="N33" s="6" t="s">
        <v>68</v>
      </c>
      <c r="O33" s="7">
        <v>83827</v>
      </c>
      <c r="P33" s="6" t="s">
        <v>1005</v>
      </c>
      <c r="Q33" s="6" t="s">
        <v>1124</v>
      </c>
      <c r="R33" s="6" t="s">
        <v>1178</v>
      </c>
      <c r="S33" s="6" t="s">
        <v>1178</v>
      </c>
      <c r="T33" s="6" t="s">
        <v>1345</v>
      </c>
      <c r="U33" s="6" t="s">
        <v>1426</v>
      </c>
      <c r="V33" s="6" t="s">
        <v>1539</v>
      </c>
      <c r="W33" s="6" t="s">
        <v>1539</v>
      </c>
      <c r="Z33" s="53">
        <f t="shared" si="0"/>
        <v>151</v>
      </c>
      <c r="AA33" s="7">
        <v>151</v>
      </c>
      <c r="AB33" s="7">
        <v>0</v>
      </c>
      <c r="AC33" s="58">
        <v>250</v>
      </c>
      <c r="AD33" s="6" t="s">
        <v>1661</v>
      </c>
      <c r="AE33" s="7">
        <v>0</v>
      </c>
      <c r="AF33" s="6" t="s">
        <v>932</v>
      </c>
      <c r="AG33" s="8">
        <f t="shared" si="19"/>
        <v>250</v>
      </c>
      <c r="AH33" s="38">
        <f t="shared" si="20"/>
        <v>1.6556291390728477</v>
      </c>
      <c r="AI33" s="7">
        <v>180</v>
      </c>
      <c r="AJ33" s="9">
        <v>0</v>
      </c>
      <c r="AK33" s="9">
        <v>0</v>
      </c>
      <c r="AL33" s="58">
        <v>1</v>
      </c>
      <c r="AM33" s="7">
        <v>0</v>
      </c>
      <c r="AN33" s="7">
        <v>0</v>
      </c>
      <c r="AO33" s="7">
        <v>0</v>
      </c>
      <c r="AP33" s="7">
        <v>0</v>
      </c>
      <c r="AQ33" s="62">
        <v>0</v>
      </c>
      <c r="AR33" s="12">
        <v>1</v>
      </c>
      <c r="AS33" s="12">
        <v>1</v>
      </c>
      <c r="AT33" s="12">
        <v>0.77</v>
      </c>
      <c r="AU33" s="12">
        <v>1.77</v>
      </c>
      <c r="AV33" s="12">
        <f t="shared" si="3"/>
        <v>11.72185430463576</v>
      </c>
      <c r="AW33" s="53">
        <v>23969</v>
      </c>
      <c r="AX33" s="7">
        <v>40</v>
      </c>
      <c r="AY33" s="10">
        <v>8447</v>
      </c>
      <c r="AZ33" s="10">
        <v>15898</v>
      </c>
      <c r="BA33" s="9">
        <v>0</v>
      </c>
      <c r="BB33" s="10">
        <v>1167</v>
      </c>
      <c r="BC33" s="10">
        <v>25512</v>
      </c>
      <c r="BD33" s="53">
        <v>62549</v>
      </c>
      <c r="BE33" s="8">
        <v>0</v>
      </c>
      <c r="BF33" s="8">
        <v>62549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9299</v>
      </c>
      <c r="BQ33" s="8">
        <v>19711</v>
      </c>
      <c r="BR33" s="8">
        <v>29010</v>
      </c>
      <c r="BS33" s="8">
        <v>71848</v>
      </c>
      <c r="BT33" s="12">
        <f t="shared" si="4"/>
        <v>475.81456953642385</v>
      </c>
      <c r="BU33" s="8">
        <v>19711</v>
      </c>
      <c r="BV33" s="8">
        <v>91559</v>
      </c>
      <c r="BW33" s="53">
        <v>44356</v>
      </c>
      <c r="BX33" s="8">
        <v>2290</v>
      </c>
      <c r="BY33" s="8">
        <v>46646</v>
      </c>
      <c r="BZ33" s="12">
        <f t="shared" si="5"/>
        <v>308.9139072847682</v>
      </c>
      <c r="CA33" s="8">
        <v>6371</v>
      </c>
      <c r="CB33" s="8">
        <v>0</v>
      </c>
      <c r="CC33" s="8">
        <v>812</v>
      </c>
      <c r="CD33" s="8">
        <v>7183</v>
      </c>
      <c r="CE33" s="12">
        <f t="shared" si="18"/>
        <v>47.56953642384106</v>
      </c>
      <c r="CF33" s="53">
        <v>0</v>
      </c>
      <c r="CG33" s="8">
        <v>22950</v>
      </c>
      <c r="CH33" s="8">
        <v>22950</v>
      </c>
      <c r="CI33" s="80">
        <f t="shared" si="14"/>
        <v>151.98675496688742</v>
      </c>
      <c r="CJ33" s="8">
        <v>76779</v>
      </c>
      <c r="CK33" s="12">
        <f t="shared" si="7"/>
        <v>508.4701986754967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43982</v>
      </c>
      <c r="CR33" s="6" t="s">
        <v>602</v>
      </c>
      <c r="CS33" s="9">
        <v>0</v>
      </c>
      <c r="CT33" s="10">
        <v>6884</v>
      </c>
      <c r="CU33" s="10">
        <v>17155</v>
      </c>
      <c r="CV33" s="9">
        <v>0</v>
      </c>
      <c r="CW33" s="6" t="s">
        <v>623</v>
      </c>
      <c r="CX33" s="10">
        <v>19711</v>
      </c>
      <c r="CY33" s="10">
        <v>43750</v>
      </c>
      <c r="CZ33" s="74">
        <f t="shared" si="8"/>
        <v>0.01936779375566783</v>
      </c>
      <c r="DA33" s="7">
        <v>299</v>
      </c>
      <c r="DB33" s="7">
        <v>25</v>
      </c>
      <c r="DC33" s="8">
        <v>12894</v>
      </c>
      <c r="DD33" s="7">
        <v>255</v>
      </c>
      <c r="DE33" s="7">
        <v>255</v>
      </c>
      <c r="DF33" s="7">
        <v>0</v>
      </c>
      <c r="DG33" s="8">
        <v>1959</v>
      </c>
      <c r="DH33" s="8">
        <v>1959</v>
      </c>
      <c r="DI33" s="7">
        <v>0</v>
      </c>
      <c r="DJ33" s="7">
        <v>48</v>
      </c>
      <c r="DK33" s="7">
        <v>51</v>
      </c>
      <c r="DL33" s="7">
        <v>1</v>
      </c>
      <c r="DM33" s="7">
        <v>0</v>
      </c>
      <c r="DN33" s="7">
        <v>52</v>
      </c>
      <c r="DO33" s="7">
        <v>0</v>
      </c>
      <c r="DP33" s="7">
        <v>230</v>
      </c>
      <c r="DQ33" s="8">
        <v>15438</v>
      </c>
      <c r="DR33" s="7">
        <v>9</v>
      </c>
      <c r="DS33" s="7"/>
      <c r="DT33" s="7">
        <v>0</v>
      </c>
      <c r="DU33" s="7">
        <v>0</v>
      </c>
      <c r="DV33" s="7">
        <v>9</v>
      </c>
      <c r="DW33" s="53">
        <v>2471</v>
      </c>
      <c r="DX33" s="8">
        <v>5410</v>
      </c>
      <c r="DY33" s="6" t="s">
        <v>922</v>
      </c>
      <c r="DZ33" s="25">
        <f t="shared" si="22"/>
        <v>35.82781456953642</v>
      </c>
      <c r="EA33" s="7">
        <v>200</v>
      </c>
      <c r="EB33" s="6" t="s">
        <v>923</v>
      </c>
      <c r="EC33" s="25">
        <f t="shared" si="23"/>
        <v>1.3245033112582782</v>
      </c>
      <c r="ED33" s="8">
        <v>1860</v>
      </c>
      <c r="EE33" s="25">
        <f t="shared" si="9"/>
        <v>12.317880794701987</v>
      </c>
      <c r="EF33" s="6" t="s">
        <v>922</v>
      </c>
      <c r="EG33" s="58">
        <v>3</v>
      </c>
      <c r="EH33" s="7">
        <v>93</v>
      </c>
      <c r="EI33" s="7">
        <v>2</v>
      </c>
      <c r="EJ33" s="7">
        <v>58</v>
      </c>
      <c r="EK33" s="7">
        <v>5</v>
      </c>
      <c r="EL33" s="7">
        <v>151</v>
      </c>
      <c r="EM33" s="53">
        <v>2728</v>
      </c>
      <c r="EN33" s="7">
        <v>276</v>
      </c>
      <c r="EO33" s="8">
        <v>3004</v>
      </c>
      <c r="EP33" s="25">
        <f t="shared" si="10"/>
        <v>19.894039735099337</v>
      </c>
      <c r="EQ33" s="25">
        <f t="shared" si="11"/>
        <v>0.19458479077600727</v>
      </c>
      <c r="ER33" s="7">
        <v>4</v>
      </c>
      <c r="ES33" s="58">
        <v>0</v>
      </c>
      <c r="ET33" s="7">
        <v>0</v>
      </c>
      <c r="EV33" s="25">
        <f t="shared" si="13"/>
        <v>0</v>
      </c>
      <c r="EW33" s="58">
        <v>5</v>
      </c>
      <c r="EX33" s="6" t="s">
        <v>179</v>
      </c>
      <c r="EY33" s="6" t="s">
        <v>188</v>
      </c>
      <c r="EZ33" s="6" t="s">
        <v>193</v>
      </c>
      <c r="FA33" s="6" t="s">
        <v>193</v>
      </c>
      <c r="FB33" s="6" t="s">
        <v>193</v>
      </c>
      <c r="FC33" s="6" t="s">
        <v>193</v>
      </c>
      <c r="FD33" s="6" t="s">
        <v>193</v>
      </c>
      <c r="FE33" s="6" t="s">
        <v>193</v>
      </c>
      <c r="FF33" s="6" t="s">
        <v>193</v>
      </c>
      <c r="FG33" s="6" t="s">
        <v>193</v>
      </c>
      <c r="FH33" s="6" t="s">
        <v>193</v>
      </c>
      <c r="FI33" s="6" t="s">
        <v>193</v>
      </c>
      <c r="FJ33" s="6" t="s">
        <v>193</v>
      </c>
      <c r="FK33" s="6" t="s">
        <v>193</v>
      </c>
      <c r="FL33" s="6" t="s">
        <v>193</v>
      </c>
      <c r="FM33" s="6" t="s">
        <v>193</v>
      </c>
      <c r="FN33" s="6" t="s">
        <v>193</v>
      </c>
      <c r="FO33" s="6" t="s">
        <v>193</v>
      </c>
      <c r="FP33" s="6" t="s">
        <v>193</v>
      </c>
      <c r="FQ33" s="6" t="s">
        <v>193</v>
      </c>
      <c r="FR33" s="6" t="s">
        <v>193</v>
      </c>
      <c r="FS33" s="6" t="s">
        <v>193</v>
      </c>
      <c r="FT33" s="6" t="s">
        <v>193</v>
      </c>
      <c r="FU33" s="6" t="s">
        <v>193</v>
      </c>
      <c r="FV33" s="6" t="s">
        <v>193</v>
      </c>
      <c r="FW33" s="6" t="s">
        <v>193</v>
      </c>
      <c r="FX33" s="6" t="s">
        <v>193</v>
      </c>
      <c r="FY33" s="6" t="s">
        <v>193</v>
      </c>
      <c r="FZ33" s="6" t="s">
        <v>193</v>
      </c>
      <c r="GA33" s="6" t="s">
        <v>193</v>
      </c>
      <c r="GB33" s="6" t="s">
        <v>193</v>
      </c>
      <c r="GC33" s="6" t="s">
        <v>193</v>
      </c>
      <c r="GD33" s="6" t="s">
        <v>193</v>
      </c>
      <c r="GE33" s="6" t="s">
        <v>193</v>
      </c>
      <c r="GF33" s="6" t="s">
        <v>193</v>
      </c>
      <c r="GG33" s="6" t="s">
        <v>193</v>
      </c>
      <c r="GH33" s="6" t="s">
        <v>193</v>
      </c>
      <c r="GI33" s="6" t="s">
        <v>193</v>
      </c>
      <c r="GJ33" s="6" t="s">
        <v>193</v>
      </c>
      <c r="GK33" s="6" t="s">
        <v>193</v>
      </c>
      <c r="GL33" s="6" t="s">
        <v>193</v>
      </c>
      <c r="GM33" s="6" t="s">
        <v>193</v>
      </c>
      <c r="GN33" s="6" t="s">
        <v>193</v>
      </c>
      <c r="GO33" s="6" t="s">
        <v>193</v>
      </c>
      <c r="GP33" s="6" t="s">
        <v>193</v>
      </c>
      <c r="GQ33" s="6" t="s">
        <v>193</v>
      </c>
      <c r="GR33" s="6" t="s">
        <v>193</v>
      </c>
      <c r="GS33" s="6" t="s">
        <v>193</v>
      </c>
      <c r="GT33" s="6" t="s">
        <v>193</v>
      </c>
      <c r="GU33" s="6" t="s">
        <v>193</v>
      </c>
      <c r="GV33" s="6" t="s">
        <v>222</v>
      </c>
      <c r="GW33" s="6" t="s">
        <v>320</v>
      </c>
      <c r="GX33" s="6" t="s">
        <v>395</v>
      </c>
      <c r="GY33" s="6" t="s">
        <v>932</v>
      </c>
      <c r="GZ33" s="6" t="s">
        <v>494</v>
      </c>
      <c r="HA33" s="6" t="s">
        <v>497</v>
      </c>
      <c r="HB33" s="6" t="s">
        <v>501</v>
      </c>
      <c r="HC33" s="6" t="s">
        <v>505</v>
      </c>
      <c r="HD33" s="6" t="s">
        <v>514</v>
      </c>
      <c r="HE33" s="6" t="s">
        <v>514</v>
      </c>
    </row>
    <row r="34" spans="1:213" ht="12.75">
      <c r="A34" s="6" t="s">
        <v>753</v>
      </c>
      <c r="B34" s="6" t="s">
        <v>754</v>
      </c>
      <c r="C34" s="6" t="s">
        <v>696</v>
      </c>
      <c r="D34" s="6" t="s">
        <v>906</v>
      </c>
      <c r="E34" s="6" t="s">
        <v>754</v>
      </c>
      <c r="F34" s="6" t="s">
        <v>918</v>
      </c>
      <c r="G34" s="6" t="s">
        <v>922</v>
      </c>
      <c r="H34" s="6" t="s">
        <v>926</v>
      </c>
      <c r="I34" s="6" t="s">
        <v>965</v>
      </c>
      <c r="J34" s="6" t="s">
        <v>69</v>
      </c>
      <c r="K34" s="7">
        <v>83617</v>
      </c>
      <c r="L34" s="7">
        <v>2972</v>
      </c>
      <c r="M34" s="6" t="s">
        <v>965</v>
      </c>
      <c r="N34" s="6" t="s">
        <v>69</v>
      </c>
      <c r="O34" s="7">
        <v>83617</v>
      </c>
      <c r="P34" s="7">
        <v>2972</v>
      </c>
      <c r="Q34" s="6" t="s">
        <v>1129</v>
      </c>
      <c r="R34" s="6" t="s">
        <v>1179</v>
      </c>
      <c r="S34" s="6" t="s">
        <v>1273</v>
      </c>
      <c r="T34" s="6" t="s">
        <v>1346</v>
      </c>
      <c r="U34" s="6" t="s">
        <v>1445</v>
      </c>
      <c r="V34" s="6" t="s">
        <v>1540</v>
      </c>
      <c r="W34" s="6" t="s">
        <v>1540</v>
      </c>
      <c r="Y34" s="8">
        <v>16513</v>
      </c>
      <c r="Z34" s="53">
        <f t="shared" si="0"/>
        <v>6357</v>
      </c>
      <c r="AA34" s="8">
        <v>6357</v>
      </c>
      <c r="AB34" s="7">
        <v>0</v>
      </c>
      <c r="AC34" s="53">
        <v>3017</v>
      </c>
      <c r="AD34" s="6" t="s">
        <v>1662</v>
      </c>
      <c r="AE34" s="7">
        <v>0</v>
      </c>
      <c r="AF34" s="6" t="s">
        <v>932</v>
      </c>
      <c r="AG34" s="8">
        <f t="shared" si="19"/>
        <v>3017</v>
      </c>
      <c r="AH34" s="38">
        <f t="shared" si="20"/>
        <v>0.4745949347176341</v>
      </c>
      <c r="AI34" s="7">
        <v>931</v>
      </c>
      <c r="AJ34" s="6" t="s">
        <v>1256</v>
      </c>
      <c r="AK34" s="11">
        <v>44</v>
      </c>
      <c r="AL34" s="58">
        <v>1</v>
      </c>
      <c r="AM34" s="7">
        <v>0</v>
      </c>
      <c r="AN34" s="7">
        <v>0</v>
      </c>
      <c r="AO34" s="7">
        <v>0</v>
      </c>
      <c r="AP34" s="7">
        <v>0</v>
      </c>
      <c r="AQ34" s="62">
        <v>0</v>
      </c>
      <c r="AR34" s="12">
        <v>2</v>
      </c>
      <c r="AS34" s="12">
        <v>2</v>
      </c>
      <c r="AT34" s="12">
        <v>3</v>
      </c>
      <c r="AU34" s="12">
        <v>5</v>
      </c>
      <c r="AV34" s="12">
        <f t="shared" si="3"/>
        <v>0.7865345288658172</v>
      </c>
      <c r="AW34" s="53">
        <v>27687</v>
      </c>
      <c r="AX34" s="7">
        <v>38</v>
      </c>
      <c r="AY34" s="10">
        <v>10600</v>
      </c>
      <c r="AZ34" s="9">
        <v>0</v>
      </c>
      <c r="BA34" s="9">
        <v>0</v>
      </c>
      <c r="BB34" s="9">
        <v>0</v>
      </c>
      <c r="BC34" s="10">
        <v>10600</v>
      </c>
      <c r="BD34" s="53">
        <v>132000</v>
      </c>
      <c r="BE34" s="8">
        <v>0</v>
      </c>
      <c r="BF34" s="8">
        <v>132000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71300</v>
      </c>
      <c r="BQ34" s="8">
        <v>5000</v>
      </c>
      <c r="BR34" s="8">
        <v>76300</v>
      </c>
      <c r="BS34" s="8">
        <v>203300</v>
      </c>
      <c r="BT34" s="12">
        <f t="shared" si="4"/>
        <v>31.980493943684127</v>
      </c>
      <c r="BU34" s="8">
        <v>5000</v>
      </c>
      <c r="BV34" s="8">
        <v>208300</v>
      </c>
      <c r="BW34" s="53">
        <v>86780</v>
      </c>
      <c r="BX34" s="8">
        <v>11734</v>
      </c>
      <c r="BY34" s="8">
        <v>98514</v>
      </c>
      <c r="BZ34" s="12">
        <f t="shared" si="5"/>
        <v>15.496932515337424</v>
      </c>
      <c r="CA34" s="8">
        <v>14687</v>
      </c>
      <c r="CB34" s="8">
        <v>5250</v>
      </c>
      <c r="CC34" s="8">
        <v>4100</v>
      </c>
      <c r="CD34" s="8">
        <v>24037</v>
      </c>
      <c r="CE34" s="12">
        <f t="shared" si="18"/>
        <v>3.7811860940695294</v>
      </c>
      <c r="CF34" s="53">
        <v>0</v>
      </c>
      <c r="CG34" s="8">
        <v>85749</v>
      </c>
      <c r="CH34" s="8">
        <v>85749</v>
      </c>
      <c r="CI34" s="80">
        <f t="shared" si="14"/>
        <v>13.488909863142991</v>
      </c>
      <c r="CJ34" s="8">
        <v>208300</v>
      </c>
      <c r="CK34" s="12">
        <f t="shared" si="7"/>
        <v>32.767028472549946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5000</v>
      </c>
      <c r="CR34" s="10">
        <v>5600</v>
      </c>
      <c r="CS34" s="9">
        <v>0</v>
      </c>
      <c r="CT34" s="9">
        <v>0</v>
      </c>
      <c r="CU34" s="9">
        <v>0</v>
      </c>
      <c r="CV34" s="9">
        <v>0</v>
      </c>
      <c r="CW34" s="6" t="s">
        <v>624</v>
      </c>
      <c r="CX34" s="10">
        <v>69580</v>
      </c>
      <c r="CY34" s="10">
        <v>69580</v>
      </c>
      <c r="CZ34" s="74">
        <f t="shared" si="8"/>
        <v>0.04698955962006437</v>
      </c>
      <c r="DA34" s="8">
        <v>2993</v>
      </c>
      <c r="DB34" s="8">
        <v>2632</v>
      </c>
      <c r="DC34" s="8">
        <v>57896</v>
      </c>
      <c r="DD34" s="8">
        <v>1898</v>
      </c>
      <c r="DE34" s="8">
        <v>1898</v>
      </c>
      <c r="DF34" s="7">
        <v>0</v>
      </c>
      <c r="DG34" s="8">
        <v>3674</v>
      </c>
      <c r="DH34" s="8">
        <v>3674</v>
      </c>
      <c r="DI34" s="7">
        <v>0</v>
      </c>
      <c r="DJ34" s="7">
        <v>55</v>
      </c>
      <c r="DK34" s="7">
        <v>51</v>
      </c>
      <c r="DL34" s="7">
        <v>0</v>
      </c>
      <c r="DM34" s="7">
        <v>1</v>
      </c>
      <c r="DN34" s="7">
        <v>52</v>
      </c>
      <c r="DO34" s="7">
        <v>0</v>
      </c>
      <c r="DP34" s="7">
        <v>120</v>
      </c>
      <c r="DQ34" s="8">
        <v>63695</v>
      </c>
      <c r="DR34" s="7">
        <v>26</v>
      </c>
      <c r="DS34" s="7"/>
      <c r="DT34" s="7">
        <v>0</v>
      </c>
      <c r="DU34" s="7">
        <v>0</v>
      </c>
      <c r="DV34" s="7">
        <v>26</v>
      </c>
      <c r="DW34" s="53">
        <v>1666</v>
      </c>
      <c r="DX34" s="8">
        <v>49998</v>
      </c>
      <c r="DY34" s="6" t="s">
        <v>922</v>
      </c>
      <c r="DZ34" s="25">
        <f t="shared" si="22"/>
        <v>7.865030674846626</v>
      </c>
      <c r="EA34" s="8">
        <v>4403</v>
      </c>
      <c r="EB34" s="6" t="s">
        <v>922</v>
      </c>
      <c r="EC34" s="25">
        <f t="shared" si="23"/>
        <v>0.6926223061192386</v>
      </c>
      <c r="ED34" s="8">
        <v>8528</v>
      </c>
      <c r="EE34" s="25">
        <f t="shared" si="9"/>
        <v>1.3415132924335378</v>
      </c>
      <c r="EF34" s="6" t="s">
        <v>922</v>
      </c>
      <c r="EG34" s="58">
        <v>118</v>
      </c>
      <c r="EH34" s="8">
        <v>2658</v>
      </c>
      <c r="EI34" s="7">
        <v>7</v>
      </c>
      <c r="EJ34" s="7">
        <v>465</v>
      </c>
      <c r="EK34" s="7">
        <v>125</v>
      </c>
      <c r="EL34" s="8">
        <v>3123</v>
      </c>
      <c r="EM34" s="53">
        <v>33885</v>
      </c>
      <c r="EN34" s="8">
        <v>22533</v>
      </c>
      <c r="EO34" s="8">
        <v>56418</v>
      </c>
      <c r="EP34" s="25">
        <f t="shared" si="10"/>
        <v>8.874941009910335</v>
      </c>
      <c r="EQ34" s="25">
        <f t="shared" si="11"/>
        <v>0.8857524138472408</v>
      </c>
      <c r="ER34" s="7">
        <v>2</v>
      </c>
      <c r="ES34" s="58">
        <v>12</v>
      </c>
      <c r="ET34" s="7">
        <v>537</v>
      </c>
      <c r="EU34" s="25">
        <f aca="true" t="shared" si="24" ref="EU34:EU52">ES34/ET34</f>
        <v>0.0223463687150838</v>
      </c>
      <c r="EV34" s="25">
        <f t="shared" si="13"/>
        <v>9.518238859938316</v>
      </c>
      <c r="EW34" s="58">
        <v>8</v>
      </c>
      <c r="EX34" s="6" t="s">
        <v>174</v>
      </c>
      <c r="EY34" s="6" t="s">
        <v>188</v>
      </c>
      <c r="EZ34" s="6" t="s">
        <v>193</v>
      </c>
      <c r="FA34" s="6" t="s">
        <v>193</v>
      </c>
      <c r="FB34" s="6" t="s">
        <v>193</v>
      </c>
      <c r="FC34" s="6" t="s">
        <v>193</v>
      </c>
      <c r="FD34" s="6" t="s">
        <v>193</v>
      </c>
      <c r="FE34" s="6" t="s">
        <v>193</v>
      </c>
      <c r="FF34" s="6" t="s">
        <v>193</v>
      </c>
      <c r="FG34" s="6" t="s">
        <v>193</v>
      </c>
      <c r="FH34" s="6" t="s">
        <v>193</v>
      </c>
      <c r="FI34" s="6" t="s">
        <v>193</v>
      </c>
      <c r="FJ34" s="6" t="s">
        <v>193</v>
      </c>
      <c r="FK34" s="6" t="s">
        <v>193</v>
      </c>
      <c r="FL34" s="6" t="s">
        <v>193</v>
      </c>
      <c r="FM34" s="6" t="s">
        <v>193</v>
      </c>
      <c r="FN34" s="6" t="s">
        <v>193</v>
      </c>
      <c r="FO34" s="6" t="s">
        <v>193</v>
      </c>
      <c r="FP34" s="6" t="s">
        <v>193</v>
      </c>
      <c r="FQ34" s="6" t="s">
        <v>193</v>
      </c>
      <c r="FR34" s="6" t="s">
        <v>193</v>
      </c>
      <c r="FS34" s="6" t="s">
        <v>193</v>
      </c>
      <c r="FT34" s="6" t="s">
        <v>193</v>
      </c>
      <c r="FU34" s="6" t="s">
        <v>193</v>
      </c>
      <c r="FV34" s="6" t="s">
        <v>193</v>
      </c>
      <c r="FW34" s="6" t="s">
        <v>193</v>
      </c>
      <c r="FX34" s="6" t="s">
        <v>193</v>
      </c>
      <c r="FY34" s="6" t="s">
        <v>193</v>
      </c>
      <c r="FZ34" s="6" t="s">
        <v>193</v>
      </c>
      <c r="GA34" s="6" t="s">
        <v>193</v>
      </c>
      <c r="GB34" s="6" t="s">
        <v>193</v>
      </c>
      <c r="GC34" s="6" t="s">
        <v>193</v>
      </c>
      <c r="GD34" s="6" t="s">
        <v>193</v>
      </c>
      <c r="GE34" s="6" t="s">
        <v>193</v>
      </c>
      <c r="GF34" s="6" t="s">
        <v>193</v>
      </c>
      <c r="GG34" s="6" t="s">
        <v>193</v>
      </c>
      <c r="GH34" s="6" t="s">
        <v>193</v>
      </c>
      <c r="GI34" s="6" t="s">
        <v>193</v>
      </c>
      <c r="GJ34" s="6" t="s">
        <v>193</v>
      </c>
      <c r="GK34" s="6" t="s">
        <v>193</v>
      </c>
      <c r="GL34" s="6" t="s">
        <v>193</v>
      </c>
      <c r="GM34" s="6" t="s">
        <v>193</v>
      </c>
      <c r="GN34" s="6" t="s">
        <v>193</v>
      </c>
      <c r="GO34" s="6" t="s">
        <v>193</v>
      </c>
      <c r="GP34" s="6" t="s">
        <v>193</v>
      </c>
      <c r="GQ34" s="6" t="s">
        <v>193</v>
      </c>
      <c r="GR34" s="6" t="s">
        <v>193</v>
      </c>
      <c r="GS34" s="6" t="s">
        <v>193</v>
      </c>
      <c r="GT34" s="6" t="s">
        <v>193</v>
      </c>
      <c r="GU34" s="6" t="s">
        <v>193</v>
      </c>
      <c r="GV34" s="6" t="s">
        <v>223</v>
      </c>
      <c r="GW34" s="6" t="s">
        <v>321</v>
      </c>
      <c r="GX34" s="6" t="s">
        <v>451</v>
      </c>
      <c r="GY34" s="6" t="s">
        <v>456</v>
      </c>
      <c r="GZ34" s="6" t="s">
        <v>493</v>
      </c>
      <c r="HA34" s="6" t="s">
        <v>497</v>
      </c>
      <c r="HB34" s="6" t="s">
        <v>501</v>
      </c>
      <c r="HC34" s="6" t="s">
        <v>507</v>
      </c>
      <c r="HD34" s="6" t="s">
        <v>519</v>
      </c>
      <c r="HE34" s="6" t="s">
        <v>521</v>
      </c>
    </row>
    <row r="35" spans="1:213" ht="12.75">
      <c r="A35" s="6" t="s">
        <v>755</v>
      </c>
      <c r="B35" s="6" t="s">
        <v>756</v>
      </c>
      <c r="C35" s="6" t="s">
        <v>696</v>
      </c>
      <c r="D35" s="6" t="s">
        <v>906</v>
      </c>
      <c r="E35" s="6" t="s">
        <v>756</v>
      </c>
      <c r="F35" s="6" t="s">
        <v>918</v>
      </c>
      <c r="G35" s="6" t="s">
        <v>922</v>
      </c>
      <c r="H35" s="7">
        <v>0.000687509</v>
      </c>
      <c r="I35" s="6" t="s">
        <v>966</v>
      </c>
      <c r="J35" s="6" t="s">
        <v>70</v>
      </c>
      <c r="K35" s="7">
        <v>83328</v>
      </c>
      <c r="L35" s="6" t="s">
        <v>1006</v>
      </c>
      <c r="M35" s="6" t="s">
        <v>38</v>
      </c>
      <c r="N35" s="6" t="s">
        <v>70</v>
      </c>
      <c r="O35" s="7">
        <v>83328</v>
      </c>
      <c r="P35" s="6" t="s">
        <v>1006</v>
      </c>
      <c r="Q35" s="6" t="s">
        <v>137</v>
      </c>
      <c r="R35" s="6" t="s">
        <v>1180</v>
      </c>
      <c r="S35" s="6" t="s">
        <v>1274</v>
      </c>
      <c r="T35" s="6" t="s">
        <v>1347</v>
      </c>
      <c r="U35" s="6" t="s">
        <v>1426</v>
      </c>
      <c r="V35" s="6" t="s">
        <v>1541</v>
      </c>
      <c r="W35" s="6" t="s">
        <v>1541</v>
      </c>
      <c r="Z35" s="53">
        <f t="shared" si="0"/>
        <v>2141</v>
      </c>
      <c r="AA35" s="8">
        <v>2141</v>
      </c>
      <c r="AB35" s="7">
        <v>0</v>
      </c>
      <c r="AC35" s="53">
        <v>1098</v>
      </c>
      <c r="AD35" s="6" t="s">
        <v>1663</v>
      </c>
      <c r="AE35" s="7">
        <v>0</v>
      </c>
      <c r="AF35" s="6" t="s">
        <v>932</v>
      </c>
      <c r="AG35" s="8">
        <f t="shared" si="19"/>
        <v>1098</v>
      </c>
      <c r="AH35" s="38">
        <f t="shared" si="20"/>
        <v>0.5128444652031761</v>
      </c>
      <c r="AI35" s="7">
        <v>168</v>
      </c>
      <c r="AJ35" s="6" t="s">
        <v>1256</v>
      </c>
      <c r="AK35" s="11">
        <v>15</v>
      </c>
      <c r="AL35" s="58">
        <v>1</v>
      </c>
      <c r="AM35" s="7">
        <v>0</v>
      </c>
      <c r="AN35" s="7">
        <v>0</v>
      </c>
      <c r="AO35" s="7">
        <v>0</v>
      </c>
      <c r="AP35" s="7">
        <v>0</v>
      </c>
      <c r="AQ35" s="62">
        <v>0</v>
      </c>
      <c r="AR35" s="12">
        <v>0.88</v>
      </c>
      <c r="AS35" s="12">
        <v>0.88</v>
      </c>
      <c r="AT35" s="12">
        <v>0.2</v>
      </c>
      <c r="AU35" s="12">
        <v>1.08</v>
      </c>
      <c r="AV35" s="12">
        <f t="shared" si="3"/>
        <v>0.50443717888837</v>
      </c>
      <c r="AW35" s="53">
        <v>12876</v>
      </c>
      <c r="AX35" s="7">
        <v>35</v>
      </c>
      <c r="AY35" s="10">
        <v>15029</v>
      </c>
      <c r="AZ35" s="9">
        <v>0</v>
      </c>
      <c r="BA35" s="9">
        <v>0</v>
      </c>
      <c r="BB35" s="9">
        <v>0</v>
      </c>
      <c r="BC35" s="10">
        <v>15029</v>
      </c>
      <c r="BD35" s="53">
        <v>31000</v>
      </c>
      <c r="BE35" s="8">
        <v>0</v>
      </c>
      <c r="BF35" s="8">
        <v>31000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2205</v>
      </c>
      <c r="BQ35" s="8">
        <v>0</v>
      </c>
      <c r="BR35" s="8">
        <v>2205</v>
      </c>
      <c r="BS35" s="8">
        <v>33205</v>
      </c>
      <c r="BT35" s="12">
        <f t="shared" si="4"/>
        <v>15.509107893507707</v>
      </c>
      <c r="BU35" s="8">
        <v>0</v>
      </c>
      <c r="BV35" s="8">
        <v>33205</v>
      </c>
      <c r="BW35" s="53">
        <v>16795</v>
      </c>
      <c r="BX35" s="8">
        <v>1284</v>
      </c>
      <c r="BY35" s="8">
        <v>18079</v>
      </c>
      <c r="BZ35" s="12">
        <f t="shared" si="5"/>
        <v>8.444184960298927</v>
      </c>
      <c r="CA35" s="8">
        <v>2895</v>
      </c>
      <c r="CB35" s="8">
        <v>0</v>
      </c>
      <c r="CC35" s="8">
        <v>399</v>
      </c>
      <c r="CD35" s="8">
        <v>3294</v>
      </c>
      <c r="CE35" s="12">
        <f t="shared" si="18"/>
        <v>1.5385333956095282</v>
      </c>
      <c r="CF35" s="53">
        <v>0</v>
      </c>
      <c r="CG35" s="8">
        <v>7906</v>
      </c>
      <c r="CH35" s="8">
        <v>7906</v>
      </c>
      <c r="CI35" s="80">
        <f t="shared" si="14"/>
        <v>3.692666978047641</v>
      </c>
      <c r="CJ35" s="8">
        <v>29279</v>
      </c>
      <c r="CK35" s="12">
        <f t="shared" si="7"/>
        <v>13.675385333956095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10">
        <v>18955</v>
      </c>
      <c r="CS35" s="9">
        <v>0</v>
      </c>
      <c r="CT35" s="10">
        <v>17623</v>
      </c>
      <c r="CU35" s="9">
        <v>0</v>
      </c>
      <c r="CV35" s="9">
        <v>0</v>
      </c>
      <c r="CW35" s="7">
        <v>0</v>
      </c>
      <c r="CX35" s="9">
        <v>0</v>
      </c>
      <c r="CY35" s="10">
        <v>17623</v>
      </c>
      <c r="CZ35" s="74">
        <f t="shared" si="8"/>
        <v>0.03260664698121505</v>
      </c>
      <c r="DA35" s="7">
        <v>519</v>
      </c>
      <c r="DB35" s="7">
        <v>842</v>
      </c>
      <c r="DC35" s="8">
        <v>15266</v>
      </c>
      <c r="DD35" s="7">
        <v>130</v>
      </c>
      <c r="DE35" s="7">
        <v>130</v>
      </c>
      <c r="DF35" s="7">
        <v>0</v>
      </c>
      <c r="DG35" s="7">
        <v>470</v>
      </c>
      <c r="DH35" s="7">
        <v>470</v>
      </c>
      <c r="DI35" s="7">
        <v>0</v>
      </c>
      <c r="DJ35" s="7">
        <v>0</v>
      </c>
      <c r="DK35" s="7">
        <v>51</v>
      </c>
      <c r="DL35" s="7">
        <v>0</v>
      </c>
      <c r="DM35" s="7">
        <v>0</v>
      </c>
      <c r="DN35" s="7">
        <v>51</v>
      </c>
      <c r="DO35" s="7">
        <v>0</v>
      </c>
      <c r="DP35" s="7">
        <v>0</v>
      </c>
      <c r="DQ35" s="8">
        <v>15917</v>
      </c>
      <c r="DR35" s="7">
        <v>4</v>
      </c>
      <c r="DS35" s="7"/>
      <c r="DT35" s="7">
        <v>0</v>
      </c>
      <c r="DU35" s="7">
        <v>0</v>
      </c>
      <c r="DV35" s="7">
        <v>4</v>
      </c>
      <c r="DW35" s="53">
        <v>1222</v>
      </c>
      <c r="DX35" s="8">
        <v>7459</v>
      </c>
      <c r="DY35" s="6" t="s">
        <v>922</v>
      </c>
      <c r="DZ35" s="25">
        <f t="shared" si="22"/>
        <v>3.4838860345632883</v>
      </c>
      <c r="EA35" s="7">
        <v>120</v>
      </c>
      <c r="EB35" s="6" t="s">
        <v>923</v>
      </c>
      <c r="EC35" s="25">
        <f t="shared" si="23"/>
        <v>0.0560485754320411</v>
      </c>
      <c r="ED35" s="7">
        <v>980</v>
      </c>
      <c r="EE35" s="25">
        <f t="shared" si="9"/>
        <v>0.45773003269500234</v>
      </c>
      <c r="EF35" s="6" t="s">
        <v>923</v>
      </c>
      <c r="EG35" s="58">
        <v>2</v>
      </c>
      <c r="EH35" s="7">
        <v>580</v>
      </c>
      <c r="EI35" s="7">
        <v>2</v>
      </c>
      <c r="EJ35" s="7">
        <v>26</v>
      </c>
      <c r="EK35" s="7">
        <v>4</v>
      </c>
      <c r="EL35" s="7">
        <v>606</v>
      </c>
      <c r="EM35" s="53">
        <v>9012</v>
      </c>
      <c r="EN35" s="8">
        <v>4979</v>
      </c>
      <c r="EO35" s="8">
        <v>13991</v>
      </c>
      <c r="EP35" s="25">
        <f t="shared" si="10"/>
        <v>6.534796823914059</v>
      </c>
      <c r="EQ35" s="25">
        <f t="shared" si="11"/>
        <v>0.8789972984858956</v>
      </c>
      <c r="ER35" s="7">
        <v>2</v>
      </c>
      <c r="ES35" s="58">
        <v>5</v>
      </c>
      <c r="ET35" s="7">
        <v>25</v>
      </c>
      <c r="EU35" s="25">
        <f t="shared" si="24"/>
        <v>0.2</v>
      </c>
      <c r="EV35" s="25">
        <f t="shared" si="13"/>
        <v>1.786862983346437</v>
      </c>
      <c r="EW35" s="58">
        <v>2</v>
      </c>
      <c r="EX35" s="6" t="s">
        <v>174</v>
      </c>
      <c r="EY35" s="6" t="s">
        <v>181</v>
      </c>
      <c r="EZ35" s="6" t="s">
        <v>193</v>
      </c>
      <c r="FA35" s="6" t="s">
        <v>193</v>
      </c>
      <c r="FB35" s="6" t="s">
        <v>193</v>
      </c>
      <c r="FC35" s="6" t="s">
        <v>193</v>
      </c>
      <c r="FD35" s="6" t="s">
        <v>193</v>
      </c>
      <c r="FE35" s="6" t="s">
        <v>193</v>
      </c>
      <c r="FF35" s="6" t="s">
        <v>193</v>
      </c>
      <c r="FG35" s="6" t="s">
        <v>193</v>
      </c>
      <c r="FH35" s="6" t="s">
        <v>193</v>
      </c>
      <c r="FI35" s="6" t="s">
        <v>193</v>
      </c>
      <c r="FJ35" s="6" t="s">
        <v>193</v>
      </c>
      <c r="FK35" s="6" t="s">
        <v>193</v>
      </c>
      <c r="FL35" s="6" t="s">
        <v>193</v>
      </c>
      <c r="FM35" s="6" t="s">
        <v>193</v>
      </c>
      <c r="FN35" s="6" t="s">
        <v>193</v>
      </c>
      <c r="FO35" s="6" t="s">
        <v>193</v>
      </c>
      <c r="FP35" s="6" t="s">
        <v>193</v>
      </c>
      <c r="FQ35" s="6" t="s">
        <v>193</v>
      </c>
      <c r="FR35" s="6" t="s">
        <v>193</v>
      </c>
      <c r="FS35" s="6" t="s">
        <v>193</v>
      </c>
      <c r="FT35" s="6" t="s">
        <v>193</v>
      </c>
      <c r="FU35" s="6" t="s">
        <v>193</v>
      </c>
      <c r="FV35" s="6" t="s">
        <v>193</v>
      </c>
      <c r="FW35" s="6" t="s">
        <v>193</v>
      </c>
      <c r="FX35" s="6" t="s">
        <v>193</v>
      </c>
      <c r="FY35" s="6" t="s">
        <v>193</v>
      </c>
      <c r="FZ35" s="6" t="s">
        <v>193</v>
      </c>
      <c r="GA35" s="6" t="s">
        <v>193</v>
      </c>
      <c r="GB35" s="6" t="s">
        <v>193</v>
      </c>
      <c r="GC35" s="6" t="s">
        <v>193</v>
      </c>
      <c r="GD35" s="6" t="s">
        <v>193</v>
      </c>
      <c r="GE35" s="6" t="s">
        <v>193</v>
      </c>
      <c r="GF35" s="6" t="s">
        <v>193</v>
      </c>
      <c r="GG35" s="6" t="s">
        <v>193</v>
      </c>
      <c r="GH35" s="6" t="s">
        <v>193</v>
      </c>
      <c r="GI35" s="6" t="s">
        <v>193</v>
      </c>
      <c r="GJ35" s="6" t="s">
        <v>193</v>
      </c>
      <c r="GK35" s="6" t="s">
        <v>193</v>
      </c>
      <c r="GL35" s="6" t="s">
        <v>193</v>
      </c>
      <c r="GM35" s="6" t="s">
        <v>193</v>
      </c>
      <c r="GN35" s="6" t="s">
        <v>193</v>
      </c>
      <c r="GO35" s="6" t="s">
        <v>193</v>
      </c>
      <c r="GP35" s="6" t="s">
        <v>193</v>
      </c>
      <c r="GQ35" s="6" t="s">
        <v>193</v>
      </c>
      <c r="GR35" s="6" t="s">
        <v>193</v>
      </c>
      <c r="GS35" s="6" t="s">
        <v>193</v>
      </c>
      <c r="GT35" s="6" t="s">
        <v>193</v>
      </c>
      <c r="GU35" s="6" t="s">
        <v>193</v>
      </c>
      <c r="GV35" s="6" t="s">
        <v>224</v>
      </c>
      <c r="GW35" s="6" t="s">
        <v>322</v>
      </c>
      <c r="GX35" s="6" t="s">
        <v>451</v>
      </c>
      <c r="GY35" s="6" t="s">
        <v>458</v>
      </c>
      <c r="GZ35" s="6" t="s">
        <v>493</v>
      </c>
      <c r="HA35" s="6" t="s">
        <v>497</v>
      </c>
      <c r="HB35" s="6" t="s">
        <v>501</v>
      </c>
      <c r="HC35" s="6" t="s">
        <v>507</v>
      </c>
      <c r="HD35" s="6" t="s">
        <v>514</v>
      </c>
      <c r="HE35" s="6" t="s">
        <v>514</v>
      </c>
    </row>
    <row r="36" spans="1:213" ht="12.75">
      <c r="A36" s="6" t="s">
        <v>757</v>
      </c>
      <c r="B36" s="6" t="s">
        <v>758</v>
      </c>
      <c r="C36" s="6" t="s">
        <v>696</v>
      </c>
      <c r="D36" s="6" t="s">
        <v>906</v>
      </c>
      <c r="E36" s="6" t="s">
        <v>911</v>
      </c>
      <c r="F36" s="6" t="s">
        <v>917</v>
      </c>
      <c r="G36" s="6" t="s">
        <v>922</v>
      </c>
      <c r="H36" s="7">
        <v>0.000271083</v>
      </c>
      <c r="I36" s="6" t="s">
        <v>967</v>
      </c>
      <c r="J36" s="6" t="s">
        <v>71</v>
      </c>
      <c r="K36" s="7">
        <v>83420</v>
      </c>
      <c r="L36" s="6" t="s">
        <v>1007</v>
      </c>
      <c r="M36" s="6" t="s">
        <v>1061</v>
      </c>
      <c r="N36" s="6" t="s">
        <v>71</v>
      </c>
      <c r="O36" s="7">
        <v>83420</v>
      </c>
      <c r="P36" s="6" t="s">
        <v>1007</v>
      </c>
      <c r="Q36" s="6" t="s">
        <v>1130</v>
      </c>
      <c r="R36" s="6" t="s">
        <v>1181</v>
      </c>
      <c r="S36" s="6" t="s">
        <v>1181</v>
      </c>
      <c r="T36" s="6" t="s">
        <v>1348</v>
      </c>
      <c r="U36" s="6" t="s">
        <v>1446</v>
      </c>
      <c r="V36" s="6" t="s">
        <v>1542</v>
      </c>
      <c r="W36" s="6" t="s">
        <v>1542</v>
      </c>
      <c r="Y36" s="8">
        <v>12551</v>
      </c>
      <c r="Z36" s="53">
        <f t="shared" si="0"/>
        <v>11799</v>
      </c>
      <c r="AA36" s="8">
        <v>11799</v>
      </c>
      <c r="AB36" s="7">
        <v>0</v>
      </c>
      <c r="AC36" s="53">
        <v>4031</v>
      </c>
      <c r="AD36" s="6" t="s">
        <v>1642</v>
      </c>
      <c r="AE36" s="7">
        <v>0</v>
      </c>
      <c r="AF36" s="6" t="s">
        <v>1642</v>
      </c>
      <c r="AG36" s="8">
        <f t="shared" si="19"/>
        <v>4031</v>
      </c>
      <c r="AH36" s="38">
        <f t="shared" si="20"/>
        <v>0.3416391219594881</v>
      </c>
      <c r="AI36" s="7">
        <v>15</v>
      </c>
      <c r="AJ36" s="11">
        <v>10</v>
      </c>
      <c r="AK36" s="11">
        <v>25</v>
      </c>
      <c r="AL36" s="58">
        <v>1</v>
      </c>
      <c r="AM36" s="7">
        <v>2</v>
      </c>
      <c r="AN36" s="7">
        <v>0</v>
      </c>
      <c r="AO36" s="7">
        <v>0</v>
      </c>
      <c r="AP36" s="7">
        <v>0</v>
      </c>
      <c r="AQ36" s="62">
        <v>0</v>
      </c>
      <c r="AR36" s="12">
        <v>3.72</v>
      </c>
      <c r="AS36" s="12">
        <v>3.72</v>
      </c>
      <c r="AT36" s="12">
        <v>0.62</v>
      </c>
      <c r="AU36" s="12">
        <v>4.34</v>
      </c>
      <c r="AV36" s="12">
        <f t="shared" si="3"/>
        <v>0.367827782015425</v>
      </c>
      <c r="AW36" s="53">
        <v>36000</v>
      </c>
      <c r="AX36" s="7">
        <v>25</v>
      </c>
      <c r="AY36" s="10">
        <v>267649</v>
      </c>
      <c r="AZ36" s="9">
        <v>0</v>
      </c>
      <c r="BA36" s="9">
        <v>0</v>
      </c>
      <c r="BB36" s="7">
        <v>0</v>
      </c>
      <c r="BC36" s="10">
        <v>267649</v>
      </c>
      <c r="BD36" s="53">
        <v>344961</v>
      </c>
      <c r="BE36" s="8">
        <v>0</v>
      </c>
      <c r="BF36" s="8">
        <v>344961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12199</v>
      </c>
      <c r="BQ36" s="8">
        <v>0</v>
      </c>
      <c r="BR36" s="8">
        <v>12199</v>
      </c>
      <c r="BS36" s="8">
        <v>357160</v>
      </c>
      <c r="BT36" s="12">
        <f t="shared" si="4"/>
        <v>30.270361895075855</v>
      </c>
      <c r="BU36" s="8">
        <v>0</v>
      </c>
      <c r="BV36" s="8">
        <v>357160</v>
      </c>
      <c r="BW36" s="53">
        <v>153306</v>
      </c>
      <c r="BX36" s="8">
        <v>24097</v>
      </c>
      <c r="BY36" s="8">
        <v>177403</v>
      </c>
      <c r="BZ36" s="12">
        <f t="shared" si="5"/>
        <v>15.035426731078905</v>
      </c>
      <c r="CA36" s="8">
        <v>27847</v>
      </c>
      <c r="CB36" s="8">
        <v>0</v>
      </c>
      <c r="CC36" s="8">
        <v>0</v>
      </c>
      <c r="CD36" s="8">
        <v>27847</v>
      </c>
      <c r="CE36" s="12">
        <f t="shared" si="18"/>
        <v>2.360115264005424</v>
      </c>
      <c r="CF36" s="53">
        <v>0</v>
      </c>
      <c r="CG36" s="8">
        <v>72740</v>
      </c>
      <c r="CH36" s="8">
        <v>72740</v>
      </c>
      <c r="CI36" s="80">
        <f t="shared" si="14"/>
        <v>6.164929231290787</v>
      </c>
      <c r="CJ36" s="8">
        <v>277990</v>
      </c>
      <c r="CK36" s="12">
        <f t="shared" si="7"/>
        <v>23.560471226375117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10">
        <v>346819</v>
      </c>
      <c r="CS36" s="9">
        <v>0</v>
      </c>
      <c r="CT36" s="10">
        <v>346819</v>
      </c>
      <c r="CU36" s="9">
        <v>0</v>
      </c>
      <c r="CV36" s="9">
        <v>0</v>
      </c>
      <c r="CW36" s="6" t="s">
        <v>932</v>
      </c>
      <c r="CX36" s="9">
        <v>0</v>
      </c>
      <c r="CY36" s="10">
        <v>346819</v>
      </c>
      <c r="CZ36" s="74">
        <f t="shared" si="8"/>
        <v>0.08272103439906445</v>
      </c>
      <c r="DA36" s="8">
        <v>3749</v>
      </c>
      <c r="DB36" s="8">
        <v>4351</v>
      </c>
      <c r="DC36" s="8">
        <v>41879</v>
      </c>
      <c r="DD36" s="8">
        <v>1182</v>
      </c>
      <c r="DE36" s="8">
        <v>1162</v>
      </c>
      <c r="DF36" s="7">
        <v>20</v>
      </c>
      <c r="DG36" s="8">
        <v>1642</v>
      </c>
      <c r="DH36" s="8">
        <v>1642</v>
      </c>
      <c r="DI36" s="7">
        <v>0</v>
      </c>
      <c r="DJ36" s="7">
        <v>0</v>
      </c>
      <c r="DK36" s="7">
        <v>51</v>
      </c>
      <c r="DL36" s="7">
        <v>0</v>
      </c>
      <c r="DM36" s="7">
        <v>0</v>
      </c>
      <c r="DN36" s="7">
        <v>51</v>
      </c>
      <c r="DO36" s="7">
        <v>0</v>
      </c>
      <c r="DP36" s="7">
        <v>567</v>
      </c>
      <c r="DQ36" s="8">
        <v>45321</v>
      </c>
      <c r="DR36" s="7">
        <v>31</v>
      </c>
      <c r="DS36" s="7"/>
      <c r="DT36" s="7">
        <v>0</v>
      </c>
      <c r="DU36" s="7">
        <v>0</v>
      </c>
      <c r="DV36" s="7">
        <v>31</v>
      </c>
      <c r="DW36" s="53">
        <v>4838</v>
      </c>
      <c r="DX36" s="46" t="s">
        <v>1256</v>
      </c>
      <c r="DY36" s="6" t="s">
        <v>922</v>
      </c>
      <c r="EA36" s="46" t="s">
        <v>1256</v>
      </c>
      <c r="EB36" s="6" t="s">
        <v>922</v>
      </c>
      <c r="ED36" s="46" t="s">
        <v>1256</v>
      </c>
      <c r="EF36" s="6" t="s">
        <v>922</v>
      </c>
      <c r="EG36" s="58">
        <v>208</v>
      </c>
      <c r="EH36" s="8">
        <v>2355</v>
      </c>
      <c r="EI36" s="7">
        <v>3</v>
      </c>
      <c r="EJ36" s="7">
        <v>215</v>
      </c>
      <c r="EK36" s="7">
        <v>211</v>
      </c>
      <c r="EL36" s="8">
        <v>2570</v>
      </c>
      <c r="EM36" s="53">
        <v>20058</v>
      </c>
      <c r="EN36" s="8">
        <v>32114</v>
      </c>
      <c r="EO36" s="8">
        <v>52172</v>
      </c>
      <c r="EP36" s="25">
        <f t="shared" si="10"/>
        <v>4.421730655140266</v>
      </c>
      <c r="EQ36" s="25">
        <f t="shared" si="11"/>
        <v>1.1511661260784183</v>
      </c>
      <c r="ER36" s="7">
        <v>3</v>
      </c>
      <c r="ES36" s="58">
        <v>96</v>
      </c>
      <c r="ET36" s="7">
        <v>594</v>
      </c>
      <c r="EU36" s="25">
        <f t="shared" si="24"/>
        <v>0.16161616161616163</v>
      </c>
      <c r="EV36" s="25">
        <f t="shared" si="13"/>
        <v>11.385417465307063</v>
      </c>
      <c r="EW36" s="58">
        <v>14</v>
      </c>
      <c r="EX36" s="6" t="s">
        <v>174</v>
      </c>
      <c r="EY36" s="6" t="s">
        <v>181</v>
      </c>
      <c r="EZ36" s="6" t="s">
        <v>193</v>
      </c>
      <c r="FA36" s="6" t="s">
        <v>193</v>
      </c>
      <c r="FB36" s="6" t="s">
        <v>193</v>
      </c>
      <c r="FC36" s="6" t="s">
        <v>193</v>
      </c>
      <c r="FD36" s="6" t="s">
        <v>193</v>
      </c>
      <c r="FE36" s="6" t="s">
        <v>193</v>
      </c>
      <c r="FF36" s="6" t="s">
        <v>193</v>
      </c>
      <c r="FG36" s="6" t="s">
        <v>193</v>
      </c>
      <c r="FH36" s="6" t="s">
        <v>193</v>
      </c>
      <c r="FI36" s="6" t="s">
        <v>193</v>
      </c>
      <c r="FJ36" s="6" t="s">
        <v>193</v>
      </c>
      <c r="FK36" s="6" t="s">
        <v>193</v>
      </c>
      <c r="FL36" s="6" t="s">
        <v>193</v>
      </c>
      <c r="FM36" s="6" t="s">
        <v>193</v>
      </c>
      <c r="FN36" s="6" t="s">
        <v>193</v>
      </c>
      <c r="FO36" s="6" t="s">
        <v>193</v>
      </c>
      <c r="FP36" s="6" t="s">
        <v>193</v>
      </c>
      <c r="FQ36" s="6" t="s">
        <v>193</v>
      </c>
      <c r="FR36" s="6" t="s">
        <v>193</v>
      </c>
      <c r="FS36" s="6" t="s">
        <v>193</v>
      </c>
      <c r="FT36" s="6" t="s">
        <v>193</v>
      </c>
      <c r="FU36" s="6" t="s">
        <v>193</v>
      </c>
      <c r="FV36" s="6" t="s">
        <v>193</v>
      </c>
      <c r="FW36" s="6" t="s">
        <v>193</v>
      </c>
      <c r="FX36" s="6" t="s">
        <v>193</v>
      </c>
      <c r="FY36" s="6" t="s">
        <v>193</v>
      </c>
      <c r="FZ36" s="6" t="s">
        <v>193</v>
      </c>
      <c r="GA36" s="6" t="s">
        <v>193</v>
      </c>
      <c r="GB36" s="6" t="s">
        <v>193</v>
      </c>
      <c r="GC36" s="6" t="s">
        <v>193</v>
      </c>
      <c r="GD36" s="6" t="s">
        <v>193</v>
      </c>
      <c r="GE36" s="6" t="s">
        <v>193</v>
      </c>
      <c r="GF36" s="6" t="s">
        <v>193</v>
      </c>
      <c r="GG36" s="6" t="s">
        <v>193</v>
      </c>
      <c r="GH36" s="6" t="s">
        <v>193</v>
      </c>
      <c r="GI36" s="6" t="s">
        <v>193</v>
      </c>
      <c r="GJ36" s="6" t="s">
        <v>193</v>
      </c>
      <c r="GK36" s="6" t="s">
        <v>193</v>
      </c>
      <c r="GL36" s="6" t="s">
        <v>193</v>
      </c>
      <c r="GM36" s="6" t="s">
        <v>193</v>
      </c>
      <c r="GN36" s="6" t="s">
        <v>193</v>
      </c>
      <c r="GO36" s="6" t="s">
        <v>193</v>
      </c>
      <c r="GP36" s="6" t="s">
        <v>193</v>
      </c>
      <c r="GQ36" s="6" t="s">
        <v>193</v>
      </c>
      <c r="GR36" s="6" t="s">
        <v>193</v>
      </c>
      <c r="GS36" s="6" t="s">
        <v>193</v>
      </c>
      <c r="GT36" s="6" t="s">
        <v>193</v>
      </c>
      <c r="GU36" s="6" t="s">
        <v>193</v>
      </c>
      <c r="GV36" s="6" t="s">
        <v>433</v>
      </c>
      <c r="GW36" s="6" t="s">
        <v>441</v>
      </c>
      <c r="GX36" s="6" t="s">
        <v>451</v>
      </c>
      <c r="GY36" s="6" t="s">
        <v>454</v>
      </c>
      <c r="GZ36" s="6" t="s">
        <v>494</v>
      </c>
      <c r="HA36" s="6" t="s">
        <v>498</v>
      </c>
      <c r="HB36" s="6" t="s">
        <v>501</v>
      </c>
      <c r="HC36" s="6" t="s">
        <v>509</v>
      </c>
      <c r="HD36" s="6" t="s">
        <v>514</v>
      </c>
      <c r="HE36" s="6" t="s">
        <v>514</v>
      </c>
    </row>
    <row r="37" spans="1:213" ht="12.75">
      <c r="A37" s="6" t="s">
        <v>759</v>
      </c>
      <c r="B37" s="6" t="s">
        <v>760</v>
      </c>
      <c r="C37" s="6" t="s">
        <v>696</v>
      </c>
      <c r="D37" s="6" t="s">
        <v>906</v>
      </c>
      <c r="E37" s="6" t="s">
        <v>760</v>
      </c>
      <c r="F37" s="6" t="s">
        <v>918</v>
      </c>
      <c r="G37" s="6" t="s">
        <v>922</v>
      </c>
      <c r="H37" s="6" t="s">
        <v>927</v>
      </c>
      <c r="I37" s="6" t="s">
        <v>968</v>
      </c>
      <c r="J37" s="6" t="s">
        <v>72</v>
      </c>
      <c r="K37" s="7">
        <v>83714</v>
      </c>
      <c r="L37" s="7">
        <v>1429</v>
      </c>
      <c r="M37" s="6" t="s">
        <v>968</v>
      </c>
      <c r="N37" s="6" t="s">
        <v>72</v>
      </c>
      <c r="O37" s="7">
        <v>83714</v>
      </c>
      <c r="P37" s="7">
        <v>1347</v>
      </c>
      <c r="Q37" s="6" t="s">
        <v>1110</v>
      </c>
      <c r="R37" s="6" t="s">
        <v>1182</v>
      </c>
      <c r="S37" s="6" t="s">
        <v>1275</v>
      </c>
      <c r="T37" s="6" t="s">
        <v>1349</v>
      </c>
      <c r="U37" s="6" t="s">
        <v>1447</v>
      </c>
      <c r="V37" s="6" t="s">
        <v>1543</v>
      </c>
      <c r="W37" s="6" t="s">
        <v>1543</v>
      </c>
      <c r="Z37" s="53">
        <f aca="true" t="shared" si="25" ref="Z37:Z68">AA37+AB37</f>
        <v>11713</v>
      </c>
      <c r="AA37" s="8">
        <v>11713</v>
      </c>
      <c r="AB37" s="7">
        <v>0</v>
      </c>
      <c r="AC37" s="53">
        <v>4272</v>
      </c>
      <c r="AD37" s="6" t="s">
        <v>1664</v>
      </c>
      <c r="AE37" s="7">
        <v>0</v>
      </c>
      <c r="AF37" s="6" t="s">
        <v>1714</v>
      </c>
      <c r="AG37" s="8">
        <f t="shared" si="19"/>
        <v>4272</v>
      </c>
      <c r="AH37" s="38">
        <f t="shared" si="20"/>
        <v>0.36472295739776317</v>
      </c>
      <c r="AI37" s="7">
        <v>19</v>
      </c>
      <c r="AJ37" s="6" t="s">
        <v>1256</v>
      </c>
      <c r="AK37" s="10">
        <v>45</v>
      </c>
      <c r="AL37" s="58">
        <v>1</v>
      </c>
      <c r="AM37" s="7">
        <v>0</v>
      </c>
      <c r="AN37" s="7">
        <v>1</v>
      </c>
      <c r="AO37" s="7">
        <v>0</v>
      </c>
      <c r="AP37" s="7">
        <v>1</v>
      </c>
      <c r="AQ37" s="62">
        <v>1</v>
      </c>
      <c r="AR37" s="12">
        <v>0</v>
      </c>
      <c r="AS37" s="12">
        <v>1</v>
      </c>
      <c r="AT37" s="12">
        <v>10.49</v>
      </c>
      <c r="AU37" s="12">
        <v>11.49</v>
      </c>
      <c r="AV37" s="12">
        <f aca="true" t="shared" si="26" ref="AV37:AV68">AU37/Z37*1000</f>
        <v>0.9809613250234782</v>
      </c>
      <c r="AW37" s="53">
        <v>60000</v>
      </c>
      <c r="AX37" s="7">
        <v>40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53">
        <v>327939</v>
      </c>
      <c r="BE37" s="8">
        <v>0</v>
      </c>
      <c r="BF37" s="8">
        <v>327939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138000</v>
      </c>
      <c r="BN37" s="8">
        <v>0</v>
      </c>
      <c r="BO37" s="8">
        <v>138000</v>
      </c>
      <c r="BP37" s="8">
        <v>33613</v>
      </c>
      <c r="BQ37" s="8">
        <v>0</v>
      </c>
      <c r="BR37" s="8">
        <v>33613</v>
      </c>
      <c r="BS37" s="8">
        <v>499552</v>
      </c>
      <c r="BT37" s="12">
        <f aca="true" t="shared" si="27" ref="BT37:BT68">BS37/Z37</f>
        <v>42.64936395458038</v>
      </c>
      <c r="BU37" s="8">
        <v>0</v>
      </c>
      <c r="BV37" s="8">
        <v>499552</v>
      </c>
      <c r="BW37" s="53">
        <v>314800</v>
      </c>
      <c r="BX37" s="8">
        <v>82276</v>
      </c>
      <c r="BY37" s="8">
        <v>397076</v>
      </c>
      <c r="BZ37" s="12">
        <f aca="true" t="shared" si="28" ref="BZ37:BZ68">BY37/Z37</f>
        <v>33.90045248868778</v>
      </c>
      <c r="CA37" s="8">
        <v>2675</v>
      </c>
      <c r="CB37" s="8">
        <v>0</v>
      </c>
      <c r="CC37" s="8">
        <v>0</v>
      </c>
      <c r="CD37" s="8">
        <v>2675</v>
      </c>
      <c r="CE37" s="12">
        <f t="shared" si="18"/>
        <v>0.2283787244941518</v>
      </c>
      <c r="CF37" s="68">
        <v>16405</v>
      </c>
      <c r="CG37" s="8">
        <v>83396</v>
      </c>
      <c r="CH37" s="8">
        <v>99801</v>
      </c>
      <c r="CI37" s="80">
        <f t="shared" si="14"/>
        <v>8.520532741398446</v>
      </c>
      <c r="CJ37" s="8">
        <v>499552</v>
      </c>
      <c r="CK37" s="12">
        <f aca="true" t="shared" si="29" ref="CK37:CK68">CJ37/Z37</f>
        <v>42.64936395458038</v>
      </c>
      <c r="CL37" s="8">
        <v>33613</v>
      </c>
      <c r="CM37" s="8">
        <v>15225</v>
      </c>
      <c r="CN37" s="8">
        <v>0</v>
      </c>
      <c r="CO37" s="8">
        <v>0</v>
      </c>
      <c r="CP37" s="8">
        <v>18388</v>
      </c>
      <c r="CQ37" s="8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6" t="s">
        <v>625</v>
      </c>
      <c r="CX37" s="10">
        <v>150000</v>
      </c>
      <c r="CY37" s="10">
        <v>150000</v>
      </c>
      <c r="CZ37" s="74">
        <f aca="true" t="shared" si="30" ref="CZ37:CZ68">DA37/DQ37</f>
        <v>0.11452740807579517</v>
      </c>
      <c r="DA37" s="8">
        <v>5077</v>
      </c>
      <c r="DB37" s="8">
        <v>1988</v>
      </c>
      <c r="DC37" s="8">
        <v>38492</v>
      </c>
      <c r="DD37" s="8">
        <v>2780</v>
      </c>
      <c r="DE37" s="8">
        <v>2780</v>
      </c>
      <c r="DF37" s="7">
        <v>0</v>
      </c>
      <c r="DG37" s="8">
        <v>3002</v>
      </c>
      <c r="DH37" s="8">
        <v>3002</v>
      </c>
      <c r="DI37" s="7">
        <v>0</v>
      </c>
      <c r="DJ37" s="7">
        <v>0</v>
      </c>
      <c r="DK37" s="7">
        <v>51</v>
      </c>
      <c r="DL37" s="7">
        <v>5</v>
      </c>
      <c r="DM37" s="7">
        <v>0</v>
      </c>
      <c r="DN37" s="7">
        <v>56</v>
      </c>
      <c r="DO37" s="7">
        <v>0</v>
      </c>
      <c r="DP37" s="7">
        <v>0</v>
      </c>
      <c r="DQ37" s="8">
        <v>44330</v>
      </c>
      <c r="DR37" s="7">
        <v>80</v>
      </c>
      <c r="DS37" s="7"/>
      <c r="DT37" s="7">
        <v>0</v>
      </c>
      <c r="DU37" s="7">
        <v>0</v>
      </c>
      <c r="DV37" s="7">
        <v>80</v>
      </c>
      <c r="DW37" s="53">
        <v>2686</v>
      </c>
      <c r="DX37" s="8">
        <v>130169</v>
      </c>
      <c r="DY37" s="6" t="s">
        <v>922</v>
      </c>
      <c r="DZ37" s="25">
        <f aca="true" t="shared" si="31" ref="DZ37:DZ55">DX37/Z37</f>
        <v>11.11320754716981</v>
      </c>
      <c r="EA37" s="8">
        <v>17170</v>
      </c>
      <c r="EB37" s="6" t="s">
        <v>922</v>
      </c>
      <c r="EC37" s="25">
        <f aca="true" t="shared" si="32" ref="EC37:EC55">EA37/Z37</f>
        <v>1.4658925979680697</v>
      </c>
      <c r="ED37" s="8">
        <v>39670</v>
      </c>
      <c r="EE37" s="25">
        <f aca="true" t="shared" si="33" ref="EE37:EE55">ED37/Z37</f>
        <v>3.3868351404422437</v>
      </c>
      <c r="EF37" s="6" t="s">
        <v>922</v>
      </c>
      <c r="EG37" s="58">
        <v>398</v>
      </c>
      <c r="EH37" s="8">
        <v>13178</v>
      </c>
      <c r="EI37" s="7">
        <v>97</v>
      </c>
      <c r="EJ37" s="8">
        <v>2568</v>
      </c>
      <c r="EK37" s="7">
        <v>495</v>
      </c>
      <c r="EL37" s="8">
        <v>15746</v>
      </c>
      <c r="EM37" s="53">
        <v>145496</v>
      </c>
      <c r="EN37" s="8">
        <v>69590</v>
      </c>
      <c r="EO37" s="8">
        <v>215086</v>
      </c>
      <c r="EP37" s="25">
        <f aca="true" t="shared" si="34" ref="EP37:EP68">EO37/Z37</f>
        <v>18.363015452915565</v>
      </c>
      <c r="EQ37" s="25">
        <f aca="true" t="shared" si="35" ref="EQ37:EQ68">EO37/DQ37</f>
        <v>4.851928716444846</v>
      </c>
      <c r="ER37" s="7">
        <v>4</v>
      </c>
      <c r="ES37" s="58">
        <v>45</v>
      </c>
      <c r="ET37" s="7">
        <v>271</v>
      </c>
      <c r="EU37" s="25">
        <f t="shared" si="24"/>
        <v>0.16605166051660517</v>
      </c>
      <c r="EV37" s="25">
        <f t="shared" si="13"/>
        <v>1.2599611318263393</v>
      </c>
      <c r="EW37" s="58">
        <v>36</v>
      </c>
      <c r="EX37" s="6" t="s">
        <v>178</v>
      </c>
      <c r="EY37" s="6" t="s">
        <v>185</v>
      </c>
      <c r="EZ37" s="6" t="s">
        <v>193</v>
      </c>
      <c r="FA37" s="6" t="s">
        <v>193</v>
      </c>
      <c r="FB37" s="6" t="s">
        <v>193</v>
      </c>
      <c r="FC37" s="6" t="s">
        <v>193</v>
      </c>
      <c r="FD37" s="6" t="s">
        <v>193</v>
      </c>
      <c r="FE37" s="6" t="s">
        <v>193</v>
      </c>
      <c r="FF37" s="6" t="s">
        <v>193</v>
      </c>
      <c r="FG37" s="6" t="s">
        <v>193</v>
      </c>
      <c r="FH37" s="6" t="s">
        <v>193</v>
      </c>
      <c r="FI37" s="6" t="s">
        <v>193</v>
      </c>
      <c r="FJ37" s="6" t="s">
        <v>193</v>
      </c>
      <c r="FK37" s="6" t="s">
        <v>193</v>
      </c>
      <c r="FL37" s="6" t="s">
        <v>193</v>
      </c>
      <c r="FM37" s="6" t="s">
        <v>193</v>
      </c>
      <c r="FN37" s="6" t="s">
        <v>193</v>
      </c>
      <c r="FO37" s="6" t="s">
        <v>193</v>
      </c>
      <c r="FP37" s="6" t="s">
        <v>193</v>
      </c>
      <c r="FQ37" s="6" t="s">
        <v>193</v>
      </c>
      <c r="FR37" s="6" t="s">
        <v>193</v>
      </c>
      <c r="FS37" s="6" t="s">
        <v>193</v>
      </c>
      <c r="FT37" s="6" t="s">
        <v>193</v>
      </c>
      <c r="FU37" s="6" t="s">
        <v>193</v>
      </c>
      <c r="FV37" s="6" t="s">
        <v>193</v>
      </c>
      <c r="FW37" s="6" t="s">
        <v>193</v>
      </c>
      <c r="FX37" s="6" t="s">
        <v>193</v>
      </c>
      <c r="FY37" s="6" t="s">
        <v>193</v>
      </c>
      <c r="FZ37" s="6" t="s">
        <v>193</v>
      </c>
      <c r="GA37" s="6" t="s">
        <v>193</v>
      </c>
      <c r="GB37" s="6" t="s">
        <v>193</v>
      </c>
      <c r="GC37" s="6" t="s">
        <v>193</v>
      </c>
      <c r="GD37" s="6" t="s">
        <v>193</v>
      </c>
      <c r="GE37" s="6" t="s">
        <v>193</v>
      </c>
      <c r="GF37" s="6" t="s">
        <v>193</v>
      </c>
      <c r="GG37" s="6" t="s">
        <v>193</v>
      </c>
      <c r="GH37" s="6" t="s">
        <v>193</v>
      </c>
      <c r="GI37" s="6" t="s">
        <v>193</v>
      </c>
      <c r="GJ37" s="6" t="s">
        <v>193</v>
      </c>
      <c r="GK37" s="6" t="s">
        <v>193</v>
      </c>
      <c r="GL37" s="6" t="s">
        <v>193</v>
      </c>
      <c r="GM37" s="6" t="s">
        <v>193</v>
      </c>
      <c r="GN37" s="6" t="s">
        <v>193</v>
      </c>
      <c r="GO37" s="6" t="s">
        <v>193</v>
      </c>
      <c r="GP37" s="6" t="s">
        <v>193</v>
      </c>
      <c r="GQ37" s="6" t="s">
        <v>193</v>
      </c>
      <c r="GR37" s="6" t="s">
        <v>193</v>
      </c>
      <c r="GS37" s="6" t="s">
        <v>193</v>
      </c>
      <c r="GT37" s="6" t="s">
        <v>193</v>
      </c>
      <c r="GU37" s="6" t="s">
        <v>193</v>
      </c>
      <c r="GV37" s="6" t="s">
        <v>225</v>
      </c>
      <c r="GW37" s="6" t="s">
        <v>323</v>
      </c>
      <c r="GX37" s="6" t="s">
        <v>451</v>
      </c>
      <c r="GY37" s="6" t="s">
        <v>464</v>
      </c>
      <c r="GZ37" s="6" t="s">
        <v>493</v>
      </c>
      <c r="HA37" s="6" t="s">
        <v>498</v>
      </c>
      <c r="HB37" s="6" t="s">
        <v>501</v>
      </c>
      <c r="HC37" s="6" t="s">
        <v>507</v>
      </c>
      <c r="HD37" s="6" t="s">
        <v>514</v>
      </c>
      <c r="HE37" s="6" t="s">
        <v>514</v>
      </c>
    </row>
    <row r="38" spans="1:213" ht="12.75">
      <c r="A38" s="6" t="s">
        <v>761</v>
      </c>
      <c r="B38" s="6" t="s">
        <v>762</v>
      </c>
      <c r="C38" s="6" t="s">
        <v>696</v>
      </c>
      <c r="D38" s="6" t="s">
        <v>906</v>
      </c>
      <c r="E38" s="6" t="s">
        <v>762</v>
      </c>
      <c r="F38" s="6" t="s">
        <v>917</v>
      </c>
      <c r="G38" s="6" t="s">
        <v>922</v>
      </c>
      <c r="H38" s="7">
        <v>0.000216831</v>
      </c>
      <c r="I38" s="6" t="s">
        <v>969</v>
      </c>
      <c r="J38" s="6" t="s">
        <v>73</v>
      </c>
      <c r="K38" s="7">
        <v>83622</v>
      </c>
      <c r="L38" s="7">
        <v>8040</v>
      </c>
      <c r="M38" s="6" t="s">
        <v>969</v>
      </c>
      <c r="N38" s="6" t="s">
        <v>73</v>
      </c>
      <c r="O38" s="7">
        <v>83622</v>
      </c>
      <c r="P38" s="7">
        <v>8040</v>
      </c>
      <c r="Q38" s="6" t="s">
        <v>42</v>
      </c>
      <c r="R38" s="6" t="s">
        <v>1183</v>
      </c>
      <c r="S38" s="6" t="s">
        <v>1276</v>
      </c>
      <c r="T38" s="6" t="s">
        <v>1350</v>
      </c>
      <c r="U38" s="6" t="s">
        <v>1448</v>
      </c>
      <c r="V38" s="6" t="s">
        <v>1544</v>
      </c>
      <c r="W38" s="6" t="s">
        <v>1544</v>
      </c>
      <c r="Z38" s="53">
        <f t="shared" si="25"/>
        <v>2260</v>
      </c>
      <c r="AA38" s="8">
        <v>2260</v>
      </c>
      <c r="AB38" s="7">
        <v>0</v>
      </c>
      <c r="AC38" s="53">
        <v>1214</v>
      </c>
      <c r="AD38" s="6" t="s">
        <v>1653</v>
      </c>
      <c r="AE38" s="7">
        <v>0</v>
      </c>
      <c r="AF38" s="6" t="s">
        <v>932</v>
      </c>
      <c r="AG38" s="8">
        <f t="shared" si="19"/>
        <v>1214</v>
      </c>
      <c r="AH38" s="38">
        <f t="shared" si="20"/>
        <v>0.5371681415929204</v>
      </c>
      <c r="AI38" s="7">
        <v>36</v>
      </c>
      <c r="AJ38" s="10">
        <v>25</v>
      </c>
      <c r="AK38" s="10">
        <v>25</v>
      </c>
      <c r="AL38" s="58">
        <v>1</v>
      </c>
      <c r="AM38" s="7">
        <v>0</v>
      </c>
      <c r="AN38" s="7">
        <v>0</v>
      </c>
      <c r="AO38" s="7">
        <v>0</v>
      </c>
      <c r="AP38" s="7">
        <v>0</v>
      </c>
      <c r="AQ38" s="62">
        <v>0</v>
      </c>
      <c r="AR38" s="12">
        <v>0.95</v>
      </c>
      <c r="AS38" s="12">
        <v>0.95</v>
      </c>
      <c r="AT38" s="12">
        <v>2</v>
      </c>
      <c r="AU38" s="12">
        <v>2.95</v>
      </c>
      <c r="AV38" s="12">
        <f t="shared" si="26"/>
        <v>1.3053097345132743</v>
      </c>
      <c r="AW38" s="53">
        <v>15583</v>
      </c>
      <c r="AX38" s="7">
        <v>27</v>
      </c>
      <c r="AY38" s="10">
        <v>22606</v>
      </c>
      <c r="AZ38" s="9">
        <v>0</v>
      </c>
      <c r="BA38" s="10">
        <v>370</v>
      </c>
      <c r="BB38" s="9">
        <v>0</v>
      </c>
      <c r="BC38" s="10">
        <v>22976</v>
      </c>
      <c r="BD38" s="53">
        <v>85020</v>
      </c>
      <c r="BE38" s="8">
        <v>0</v>
      </c>
      <c r="BF38" s="8">
        <v>85020</v>
      </c>
      <c r="BG38" s="8">
        <v>7120</v>
      </c>
      <c r="BH38" s="8">
        <v>0</v>
      </c>
      <c r="BI38" s="8">
        <v>7120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16165</v>
      </c>
      <c r="BQ38" s="8">
        <v>0</v>
      </c>
      <c r="BR38" s="8">
        <v>16165</v>
      </c>
      <c r="BS38" s="8">
        <v>108305</v>
      </c>
      <c r="BT38" s="12">
        <f t="shared" si="27"/>
        <v>47.92256637168141</v>
      </c>
      <c r="BU38" s="8">
        <v>0</v>
      </c>
      <c r="BV38" s="8">
        <v>108305</v>
      </c>
      <c r="BW38" s="53">
        <v>50736</v>
      </c>
      <c r="BX38" s="8">
        <v>3881</v>
      </c>
      <c r="BY38" s="8">
        <v>54617</v>
      </c>
      <c r="BZ38" s="12">
        <f t="shared" si="28"/>
        <v>24.166814159292034</v>
      </c>
      <c r="CA38" s="8">
        <v>10007</v>
      </c>
      <c r="CB38" s="8">
        <v>0</v>
      </c>
      <c r="CC38" s="8">
        <v>0</v>
      </c>
      <c r="CD38" s="8">
        <v>10007</v>
      </c>
      <c r="CE38" s="12">
        <f t="shared" si="18"/>
        <v>4.42787610619469</v>
      </c>
      <c r="CF38" s="53">
        <v>0</v>
      </c>
      <c r="CG38" s="8">
        <v>26145</v>
      </c>
      <c r="CH38" s="8">
        <v>26145</v>
      </c>
      <c r="CI38" s="80">
        <f t="shared" si="14"/>
        <v>11.56858407079646</v>
      </c>
      <c r="CJ38" s="8">
        <v>90769</v>
      </c>
      <c r="CK38" s="12">
        <f t="shared" si="29"/>
        <v>40.16327433628319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10">
        <v>40512</v>
      </c>
      <c r="CS38" s="9">
        <v>0</v>
      </c>
      <c r="CT38" s="10">
        <v>40512</v>
      </c>
      <c r="CU38" s="9">
        <v>0</v>
      </c>
      <c r="CV38" s="9">
        <v>0</v>
      </c>
      <c r="CW38" s="6" t="s">
        <v>932</v>
      </c>
      <c r="CX38" s="9">
        <v>0</v>
      </c>
      <c r="CY38" s="10">
        <v>40512</v>
      </c>
      <c r="CZ38" s="74">
        <f t="shared" si="30"/>
        <v>0.08498210902967797</v>
      </c>
      <c r="DA38" s="8">
        <v>1615</v>
      </c>
      <c r="DB38" s="8">
        <v>1600</v>
      </c>
      <c r="DC38" s="8">
        <v>16648</v>
      </c>
      <c r="DD38" s="7">
        <v>576</v>
      </c>
      <c r="DE38" s="7">
        <v>576</v>
      </c>
      <c r="DF38" s="7">
        <v>0</v>
      </c>
      <c r="DG38" s="8">
        <v>1653</v>
      </c>
      <c r="DH38" s="8">
        <v>1653</v>
      </c>
      <c r="DI38" s="7">
        <v>0</v>
      </c>
      <c r="DJ38" s="7">
        <v>0</v>
      </c>
      <c r="DK38" s="7">
        <v>51</v>
      </c>
      <c r="DL38" s="7">
        <v>0</v>
      </c>
      <c r="DM38" s="7">
        <v>0</v>
      </c>
      <c r="DN38" s="7">
        <v>51</v>
      </c>
      <c r="DO38" s="7">
        <v>0</v>
      </c>
      <c r="DP38" s="7">
        <v>76</v>
      </c>
      <c r="DQ38" s="8">
        <v>19004</v>
      </c>
      <c r="DR38" s="7">
        <v>48</v>
      </c>
      <c r="DS38" s="7"/>
      <c r="DT38" s="7">
        <v>0</v>
      </c>
      <c r="DU38" s="7">
        <v>0</v>
      </c>
      <c r="DV38" s="7">
        <v>48</v>
      </c>
      <c r="DW38" s="53">
        <v>2392</v>
      </c>
      <c r="DX38" s="8">
        <v>25459</v>
      </c>
      <c r="DY38" s="6" t="s">
        <v>922</v>
      </c>
      <c r="DZ38" s="25">
        <f t="shared" si="31"/>
        <v>11.26504424778761</v>
      </c>
      <c r="EA38" s="8">
        <v>2000</v>
      </c>
      <c r="EB38" s="6" t="s">
        <v>923</v>
      </c>
      <c r="EC38" s="25">
        <f t="shared" si="32"/>
        <v>0.8849557522123894</v>
      </c>
      <c r="ED38" s="8">
        <v>4800</v>
      </c>
      <c r="EE38" s="25">
        <f t="shared" si="33"/>
        <v>2.1238938053097347</v>
      </c>
      <c r="EF38" s="6" t="s">
        <v>923</v>
      </c>
      <c r="EG38" s="58">
        <v>64</v>
      </c>
      <c r="EH38" s="7">
        <v>781</v>
      </c>
      <c r="EI38" s="7">
        <v>14</v>
      </c>
      <c r="EJ38" s="7">
        <v>106</v>
      </c>
      <c r="EK38" s="7">
        <v>78</v>
      </c>
      <c r="EL38" s="7">
        <v>887</v>
      </c>
      <c r="EM38" s="53">
        <v>14588</v>
      </c>
      <c r="EN38" s="8">
        <v>8867</v>
      </c>
      <c r="EO38" s="8">
        <v>23455</v>
      </c>
      <c r="EP38" s="25">
        <f t="shared" si="34"/>
        <v>10.378318584070797</v>
      </c>
      <c r="EQ38" s="25">
        <f t="shared" si="35"/>
        <v>1.2342138497158492</v>
      </c>
      <c r="ER38" s="7">
        <v>2</v>
      </c>
      <c r="ES38" s="58">
        <v>3</v>
      </c>
      <c r="ET38" s="7">
        <v>191</v>
      </c>
      <c r="EU38" s="25">
        <f t="shared" si="24"/>
        <v>0.015706806282722512</v>
      </c>
      <c r="EV38" s="25">
        <f t="shared" si="13"/>
        <v>8.143253037731828</v>
      </c>
      <c r="EW38" s="58">
        <v>3</v>
      </c>
      <c r="EX38" s="6" t="s">
        <v>174</v>
      </c>
      <c r="EY38" s="6" t="s">
        <v>189</v>
      </c>
      <c r="EZ38" s="6" t="s">
        <v>193</v>
      </c>
      <c r="FA38" s="6" t="s">
        <v>193</v>
      </c>
      <c r="FB38" s="6" t="s">
        <v>193</v>
      </c>
      <c r="FC38" s="6" t="s">
        <v>193</v>
      </c>
      <c r="FD38" s="6" t="s">
        <v>193</v>
      </c>
      <c r="FE38" s="6" t="s">
        <v>193</v>
      </c>
      <c r="FF38" s="6" t="s">
        <v>193</v>
      </c>
      <c r="FG38" s="6" t="s">
        <v>193</v>
      </c>
      <c r="FH38" s="6" t="s">
        <v>193</v>
      </c>
      <c r="FI38" s="6" t="s">
        <v>193</v>
      </c>
      <c r="FJ38" s="6" t="s">
        <v>193</v>
      </c>
      <c r="FK38" s="6" t="s">
        <v>193</v>
      </c>
      <c r="FL38" s="6" t="s">
        <v>193</v>
      </c>
      <c r="FM38" s="6" t="s">
        <v>193</v>
      </c>
      <c r="FN38" s="6" t="s">
        <v>193</v>
      </c>
      <c r="FO38" s="6" t="s">
        <v>193</v>
      </c>
      <c r="FP38" s="6" t="s">
        <v>193</v>
      </c>
      <c r="FQ38" s="6" t="s">
        <v>193</v>
      </c>
      <c r="FR38" s="6" t="s">
        <v>193</v>
      </c>
      <c r="FS38" s="6" t="s">
        <v>193</v>
      </c>
      <c r="FT38" s="6" t="s">
        <v>193</v>
      </c>
      <c r="FU38" s="6" t="s">
        <v>193</v>
      </c>
      <c r="FV38" s="6" t="s">
        <v>193</v>
      </c>
      <c r="FW38" s="6" t="s">
        <v>193</v>
      </c>
      <c r="FX38" s="6" t="s">
        <v>193</v>
      </c>
      <c r="FY38" s="6" t="s">
        <v>193</v>
      </c>
      <c r="FZ38" s="6" t="s">
        <v>193</v>
      </c>
      <c r="GA38" s="6" t="s">
        <v>193</v>
      </c>
      <c r="GB38" s="6" t="s">
        <v>193</v>
      </c>
      <c r="GC38" s="6" t="s">
        <v>193</v>
      </c>
      <c r="GD38" s="6" t="s">
        <v>193</v>
      </c>
      <c r="GE38" s="6" t="s">
        <v>193</v>
      </c>
      <c r="GF38" s="6" t="s">
        <v>193</v>
      </c>
      <c r="GG38" s="6" t="s">
        <v>193</v>
      </c>
      <c r="GH38" s="6" t="s">
        <v>193</v>
      </c>
      <c r="GI38" s="6" t="s">
        <v>193</v>
      </c>
      <c r="GJ38" s="6" t="s">
        <v>193</v>
      </c>
      <c r="GK38" s="6" t="s">
        <v>193</v>
      </c>
      <c r="GL38" s="6" t="s">
        <v>193</v>
      </c>
      <c r="GM38" s="6" t="s">
        <v>193</v>
      </c>
      <c r="GN38" s="6" t="s">
        <v>193</v>
      </c>
      <c r="GO38" s="6" t="s">
        <v>193</v>
      </c>
      <c r="GP38" s="6" t="s">
        <v>193</v>
      </c>
      <c r="GQ38" s="6" t="s">
        <v>193</v>
      </c>
      <c r="GR38" s="6" t="s">
        <v>193</v>
      </c>
      <c r="GS38" s="6" t="s">
        <v>193</v>
      </c>
      <c r="GT38" s="6" t="s">
        <v>193</v>
      </c>
      <c r="GU38" s="6" t="s">
        <v>193</v>
      </c>
      <c r="GV38" s="6" t="s">
        <v>226</v>
      </c>
      <c r="GW38" s="6" t="s">
        <v>324</v>
      </c>
      <c r="GX38" s="6" t="s">
        <v>451</v>
      </c>
      <c r="GY38" s="6" t="s">
        <v>465</v>
      </c>
      <c r="GZ38" s="6" t="s">
        <v>494</v>
      </c>
      <c r="HA38" s="6" t="s">
        <v>497</v>
      </c>
      <c r="HB38" s="6" t="s">
        <v>501</v>
      </c>
      <c r="HC38" s="6" t="s">
        <v>506</v>
      </c>
      <c r="HD38" s="6" t="s">
        <v>519</v>
      </c>
      <c r="HE38" s="6" t="s">
        <v>522</v>
      </c>
    </row>
    <row r="39" spans="1:213" ht="12.75">
      <c r="A39" s="6" t="s">
        <v>763</v>
      </c>
      <c r="B39" s="6" t="s">
        <v>764</v>
      </c>
      <c r="C39" s="6" t="s">
        <v>696</v>
      </c>
      <c r="D39" s="6" t="s">
        <v>906</v>
      </c>
      <c r="E39" s="6" t="s">
        <v>764</v>
      </c>
      <c r="F39" s="6" t="s">
        <v>918</v>
      </c>
      <c r="G39" s="6" t="s">
        <v>922</v>
      </c>
      <c r="H39" s="7">
        <v>0.000808785</v>
      </c>
      <c r="I39" s="6" t="s">
        <v>970</v>
      </c>
      <c r="J39" s="6" t="s">
        <v>74</v>
      </c>
      <c r="K39" s="7">
        <v>83623</v>
      </c>
      <c r="L39" s="6" t="s">
        <v>1008</v>
      </c>
      <c r="M39" s="6" t="s">
        <v>1062</v>
      </c>
      <c r="N39" s="6" t="s">
        <v>74</v>
      </c>
      <c r="O39" s="7">
        <v>83623</v>
      </c>
      <c r="P39" s="6" t="s">
        <v>1008</v>
      </c>
      <c r="Q39" s="6" t="s">
        <v>1131</v>
      </c>
      <c r="R39" s="6" t="s">
        <v>1184</v>
      </c>
      <c r="S39" s="6" t="s">
        <v>1277</v>
      </c>
      <c r="T39" s="6" t="s">
        <v>1351</v>
      </c>
      <c r="U39" s="6" t="s">
        <v>1449</v>
      </c>
      <c r="V39" s="6" t="s">
        <v>1545</v>
      </c>
      <c r="W39" s="6" t="s">
        <v>1620</v>
      </c>
      <c r="Y39" s="8">
        <v>28997</v>
      </c>
      <c r="Z39" s="53">
        <f t="shared" si="25"/>
        <v>1388</v>
      </c>
      <c r="AA39" s="8">
        <v>1388</v>
      </c>
      <c r="AB39" s="7">
        <v>0</v>
      </c>
      <c r="AC39" s="58">
        <v>167</v>
      </c>
      <c r="AD39" s="6" t="s">
        <v>1665</v>
      </c>
      <c r="AE39" s="7">
        <v>0</v>
      </c>
      <c r="AF39" s="7">
        <v>0</v>
      </c>
      <c r="AG39" s="8">
        <f t="shared" si="19"/>
        <v>167</v>
      </c>
      <c r="AH39" s="38">
        <f t="shared" si="20"/>
        <v>0.12031700288184438</v>
      </c>
      <c r="AI39" s="7">
        <v>27</v>
      </c>
      <c r="AJ39" s="9">
        <v>0</v>
      </c>
      <c r="AK39" s="11">
        <v>15</v>
      </c>
      <c r="AL39" s="58">
        <v>1</v>
      </c>
      <c r="AM39" s="7">
        <v>0</v>
      </c>
      <c r="AN39" s="7">
        <v>0</v>
      </c>
      <c r="AO39" s="7">
        <v>0</v>
      </c>
      <c r="AP39" s="7">
        <v>0</v>
      </c>
      <c r="AQ39" s="62">
        <v>0</v>
      </c>
      <c r="AR39" s="12">
        <v>0.9</v>
      </c>
      <c r="AS39" s="12">
        <v>0.9</v>
      </c>
      <c r="AT39" s="12">
        <v>0</v>
      </c>
      <c r="AU39" s="12">
        <v>0.9</v>
      </c>
      <c r="AV39" s="12">
        <f t="shared" si="26"/>
        <v>0.648414985590778</v>
      </c>
      <c r="AW39" s="53">
        <v>18800</v>
      </c>
      <c r="AX39" s="7">
        <v>36</v>
      </c>
      <c r="AY39" s="10">
        <v>4000</v>
      </c>
      <c r="AZ39" s="9">
        <v>0</v>
      </c>
      <c r="BA39" s="9">
        <v>0</v>
      </c>
      <c r="BB39" s="9">
        <v>0</v>
      </c>
      <c r="BC39" s="10">
        <v>4000</v>
      </c>
      <c r="BD39" s="53">
        <v>42677</v>
      </c>
      <c r="BE39" s="8">
        <v>0</v>
      </c>
      <c r="BF39" s="8">
        <v>42677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7975</v>
      </c>
      <c r="BQ39" s="8">
        <v>0</v>
      </c>
      <c r="BR39" s="8">
        <v>7975</v>
      </c>
      <c r="BS39" s="8">
        <v>50652</v>
      </c>
      <c r="BT39" s="12">
        <f t="shared" si="27"/>
        <v>36.49279538904899</v>
      </c>
      <c r="BU39" s="8">
        <v>0</v>
      </c>
      <c r="BV39" s="8">
        <v>50652</v>
      </c>
      <c r="BW39" s="53">
        <v>18800</v>
      </c>
      <c r="BX39" s="8">
        <v>15000</v>
      </c>
      <c r="BY39" s="8">
        <v>33800</v>
      </c>
      <c r="BZ39" s="12">
        <f t="shared" si="28"/>
        <v>24.35158501440922</v>
      </c>
      <c r="CA39" s="8">
        <v>2270</v>
      </c>
      <c r="CB39" s="8">
        <v>0</v>
      </c>
      <c r="CC39" s="8">
        <v>0</v>
      </c>
      <c r="CD39" s="8">
        <v>2270</v>
      </c>
      <c r="CE39" s="12">
        <f t="shared" si="18"/>
        <v>1.6354466858789625</v>
      </c>
      <c r="CF39" s="53">
        <v>0</v>
      </c>
      <c r="CG39" s="8">
        <v>13262</v>
      </c>
      <c r="CH39" s="8">
        <v>13262</v>
      </c>
      <c r="CI39" s="80">
        <f t="shared" si="14"/>
        <v>9.554755043227665</v>
      </c>
      <c r="CJ39" s="8">
        <v>49332</v>
      </c>
      <c r="CK39" s="12">
        <f t="shared" si="29"/>
        <v>35.54178674351585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10">
        <v>5320</v>
      </c>
      <c r="CS39" s="9">
        <v>0</v>
      </c>
      <c r="CT39" s="10">
        <v>5838</v>
      </c>
      <c r="CU39" s="9">
        <v>0</v>
      </c>
      <c r="CV39" s="10">
        <v>5000</v>
      </c>
      <c r="CW39" s="6" t="s">
        <v>932</v>
      </c>
      <c r="CX39" s="9">
        <v>0</v>
      </c>
      <c r="CY39" s="10">
        <v>10838</v>
      </c>
      <c r="CZ39" s="74">
        <f t="shared" si="30"/>
        <v>0.03265952089777714</v>
      </c>
      <c r="DA39" s="7">
        <v>454</v>
      </c>
      <c r="DB39" s="7">
        <v>109</v>
      </c>
      <c r="DC39" s="8">
        <v>13123</v>
      </c>
      <c r="DD39" s="7">
        <v>502</v>
      </c>
      <c r="DE39" s="7">
        <v>502</v>
      </c>
      <c r="DF39" s="7">
        <v>0</v>
      </c>
      <c r="DG39" s="7">
        <v>221</v>
      </c>
      <c r="DH39" s="7">
        <v>221</v>
      </c>
      <c r="DI39" s="7">
        <v>0</v>
      </c>
      <c r="DJ39" s="7">
        <v>4</v>
      </c>
      <c r="DK39" s="7">
        <v>51</v>
      </c>
      <c r="DL39" s="7">
        <v>0</v>
      </c>
      <c r="DM39" s="7">
        <v>0</v>
      </c>
      <c r="DN39" s="7">
        <v>51</v>
      </c>
      <c r="DO39" s="7">
        <v>0</v>
      </c>
      <c r="DP39" s="7">
        <v>0</v>
      </c>
      <c r="DQ39" s="8">
        <v>13901</v>
      </c>
      <c r="DR39" s="7">
        <v>0</v>
      </c>
      <c r="DS39" s="7"/>
      <c r="DT39" s="7">
        <v>0</v>
      </c>
      <c r="DU39" s="7">
        <v>0</v>
      </c>
      <c r="DV39" s="7">
        <v>0</v>
      </c>
      <c r="DW39" s="53">
        <v>1872</v>
      </c>
      <c r="DX39" s="8">
        <v>11291</v>
      </c>
      <c r="DY39" s="6" t="s">
        <v>922</v>
      </c>
      <c r="DZ39" s="25">
        <f t="shared" si="31"/>
        <v>8.134726224783861</v>
      </c>
      <c r="EA39" s="7">
        <v>927</v>
      </c>
      <c r="EB39" s="6" t="s">
        <v>922</v>
      </c>
      <c r="EC39" s="25">
        <f t="shared" si="32"/>
        <v>0.6678674351585014</v>
      </c>
      <c r="ED39" s="8">
        <v>3594</v>
      </c>
      <c r="EE39" s="25">
        <f t="shared" si="33"/>
        <v>2.589337175792507</v>
      </c>
      <c r="EF39" s="6" t="s">
        <v>922</v>
      </c>
      <c r="EG39" s="58">
        <v>2</v>
      </c>
      <c r="EH39" s="7">
        <v>147</v>
      </c>
      <c r="EI39" s="7">
        <v>1</v>
      </c>
      <c r="EJ39" s="7">
        <v>4</v>
      </c>
      <c r="EK39" s="7">
        <v>3</v>
      </c>
      <c r="EL39" s="7">
        <v>151</v>
      </c>
      <c r="EM39" s="53">
        <v>5487</v>
      </c>
      <c r="EN39" s="8">
        <v>1319</v>
      </c>
      <c r="EO39" s="8">
        <v>6806</v>
      </c>
      <c r="EP39" s="25">
        <f t="shared" si="34"/>
        <v>4.903458213256484</v>
      </c>
      <c r="EQ39" s="25">
        <f t="shared" si="35"/>
        <v>0.48960506438385726</v>
      </c>
      <c r="ER39" s="7">
        <v>2</v>
      </c>
      <c r="ES39" s="58">
        <v>0</v>
      </c>
      <c r="ET39" s="7">
        <v>139</v>
      </c>
      <c r="EU39" s="25">
        <f t="shared" si="24"/>
        <v>0</v>
      </c>
      <c r="EV39" s="25">
        <f t="shared" si="13"/>
        <v>20.4231560387893</v>
      </c>
      <c r="EW39" s="58">
        <v>3</v>
      </c>
      <c r="EX39" s="6" t="s">
        <v>179</v>
      </c>
      <c r="EY39" s="6" t="s">
        <v>185</v>
      </c>
      <c r="EZ39" s="6" t="s">
        <v>193</v>
      </c>
      <c r="FA39" s="6" t="s">
        <v>193</v>
      </c>
      <c r="FB39" s="6" t="s">
        <v>193</v>
      </c>
      <c r="FC39" s="6" t="s">
        <v>193</v>
      </c>
      <c r="FD39" s="6" t="s">
        <v>193</v>
      </c>
      <c r="FE39" s="6" t="s">
        <v>193</v>
      </c>
      <c r="FF39" s="6" t="s">
        <v>193</v>
      </c>
      <c r="FG39" s="6" t="s">
        <v>193</v>
      </c>
      <c r="FH39" s="6" t="s">
        <v>193</v>
      </c>
      <c r="FI39" s="6" t="s">
        <v>193</v>
      </c>
      <c r="FJ39" s="6" t="s">
        <v>193</v>
      </c>
      <c r="FK39" s="6" t="s">
        <v>193</v>
      </c>
      <c r="FL39" s="6" t="s">
        <v>193</v>
      </c>
      <c r="FM39" s="6" t="s">
        <v>193</v>
      </c>
      <c r="FN39" s="6" t="s">
        <v>193</v>
      </c>
      <c r="FO39" s="6" t="s">
        <v>193</v>
      </c>
      <c r="FP39" s="6" t="s">
        <v>193</v>
      </c>
      <c r="FQ39" s="6" t="s">
        <v>193</v>
      </c>
      <c r="FR39" s="6" t="s">
        <v>193</v>
      </c>
      <c r="FS39" s="6" t="s">
        <v>193</v>
      </c>
      <c r="FT39" s="6" t="s">
        <v>193</v>
      </c>
      <c r="FU39" s="6" t="s">
        <v>193</v>
      </c>
      <c r="FV39" s="6" t="s">
        <v>193</v>
      </c>
      <c r="FW39" s="6" t="s">
        <v>193</v>
      </c>
      <c r="FX39" s="6" t="s">
        <v>193</v>
      </c>
      <c r="FY39" s="6" t="s">
        <v>193</v>
      </c>
      <c r="FZ39" s="6" t="s">
        <v>193</v>
      </c>
      <c r="GA39" s="6" t="s">
        <v>193</v>
      </c>
      <c r="GB39" s="6" t="s">
        <v>193</v>
      </c>
      <c r="GC39" s="6" t="s">
        <v>193</v>
      </c>
      <c r="GD39" s="6" t="s">
        <v>193</v>
      </c>
      <c r="GE39" s="6" t="s">
        <v>193</v>
      </c>
      <c r="GF39" s="6" t="s">
        <v>193</v>
      </c>
      <c r="GG39" s="6" t="s">
        <v>193</v>
      </c>
      <c r="GH39" s="6" t="s">
        <v>193</v>
      </c>
      <c r="GI39" s="6" t="s">
        <v>193</v>
      </c>
      <c r="GJ39" s="6" t="s">
        <v>193</v>
      </c>
      <c r="GK39" s="6" t="s">
        <v>193</v>
      </c>
      <c r="GL39" s="6" t="s">
        <v>193</v>
      </c>
      <c r="GM39" s="6" t="s">
        <v>193</v>
      </c>
      <c r="GN39" s="6" t="s">
        <v>193</v>
      </c>
      <c r="GO39" s="6" t="s">
        <v>193</v>
      </c>
      <c r="GP39" s="6" t="s">
        <v>193</v>
      </c>
      <c r="GQ39" s="6" t="s">
        <v>193</v>
      </c>
      <c r="GR39" s="6" t="s">
        <v>193</v>
      </c>
      <c r="GS39" s="6" t="s">
        <v>193</v>
      </c>
      <c r="GT39" s="6" t="s">
        <v>193</v>
      </c>
      <c r="GU39" s="6" t="s">
        <v>193</v>
      </c>
      <c r="GV39" s="6" t="s">
        <v>227</v>
      </c>
      <c r="GW39" s="6" t="s">
        <v>325</v>
      </c>
      <c r="GX39" s="6" t="s">
        <v>395</v>
      </c>
      <c r="GY39" s="6" t="s">
        <v>932</v>
      </c>
      <c r="GZ39" s="6" t="s">
        <v>493</v>
      </c>
      <c r="HA39" s="6" t="s">
        <v>497</v>
      </c>
      <c r="HB39" s="6" t="s">
        <v>501</v>
      </c>
      <c r="HC39" s="6" t="s">
        <v>507</v>
      </c>
      <c r="HD39" s="6" t="s">
        <v>515</v>
      </c>
      <c r="HE39" s="6" t="s">
        <v>514</v>
      </c>
    </row>
    <row r="40" spans="1:213" ht="12.75">
      <c r="A40" s="6" t="s">
        <v>765</v>
      </c>
      <c r="B40" s="6" t="s">
        <v>766</v>
      </c>
      <c r="C40" s="6" t="s">
        <v>696</v>
      </c>
      <c r="D40" s="6" t="s">
        <v>906</v>
      </c>
      <c r="E40" s="6" t="s">
        <v>766</v>
      </c>
      <c r="F40" s="6" t="s">
        <v>918</v>
      </c>
      <c r="G40" s="6" t="s">
        <v>922</v>
      </c>
      <c r="H40" s="7">
        <v>0.000659063</v>
      </c>
      <c r="I40" s="6" t="s">
        <v>971</v>
      </c>
      <c r="J40" s="6" t="s">
        <v>75</v>
      </c>
      <c r="K40" s="7">
        <v>83330</v>
      </c>
      <c r="L40" s="7">
        <v>1205</v>
      </c>
      <c r="M40" s="6" t="s">
        <v>1063</v>
      </c>
      <c r="N40" s="6" t="s">
        <v>75</v>
      </c>
      <c r="O40" s="7">
        <v>83330</v>
      </c>
      <c r="P40" s="7">
        <v>1205</v>
      </c>
      <c r="Q40" s="6" t="s">
        <v>75</v>
      </c>
      <c r="R40" s="6" t="s">
        <v>1185</v>
      </c>
      <c r="S40" s="6" t="s">
        <v>1185</v>
      </c>
      <c r="T40" s="6" t="s">
        <v>1352</v>
      </c>
      <c r="U40" s="6" t="s">
        <v>1450</v>
      </c>
      <c r="V40" s="6" t="s">
        <v>1546</v>
      </c>
      <c r="W40" s="6" t="s">
        <v>1546</v>
      </c>
      <c r="Y40" s="8">
        <v>14295</v>
      </c>
      <c r="Z40" s="53">
        <f t="shared" si="25"/>
        <v>3200</v>
      </c>
      <c r="AA40" s="8">
        <v>3200</v>
      </c>
      <c r="AB40" s="7">
        <v>0</v>
      </c>
      <c r="AC40" s="53">
        <v>1632</v>
      </c>
      <c r="AD40" s="6" t="s">
        <v>1666</v>
      </c>
      <c r="AE40" s="7">
        <v>0</v>
      </c>
      <c r="AF40" s="6" t="s">
        <v>1714</v>
      </c>
      <c r="AG40" s="8">
        <f t="shared" si="19"/>
        <v>1632</v>
      </c>
      <c r="AH40" s="38">
        <f t="shared" si="20"/>
        <v>0.51</v>
      </c>
      <c r="AI40" s="7">
        <v>459</v>
      </c>
      <c r="AJ40" s="11">
        <v>17.5</v>
      </c>
      <c r="AK40" s="11">
        <v>17.5</v>
      </c>
      <c r="AL40" s="58">
        <v>1</v>
      </c>
      <c r="AM40" s="7">
        <v>0</v>
      </c>
      <c r="AN40" s="7">
        <v>0</v>
      </c>
      <c r="AO40" s="7">
        <v>0</v>
      </c>
      <c r="AP40" s="7">
        <v>0</v>
      </c>
      <c r="AQ40" s="62">
        <v>0</v>
      </c>
      <c r="AR40" s="12">
        <v>0.65</v>
      </c>
      <c r="AS40" s="12">
        <v>0.65</v>
      </c>
      <c r="AT40" s="12">
        <v>1.58</v>
      </c>
      <c r="AU40" s="12">
        <v>2.23</v>
      </c>
      <c r="AV40" s="12">
        <f t="shared" si="26"/>
        <v>0.696875</v>
      </c>
      <c r="AW40" s="53">
        <v>20436</v>
      </c>
      <c r="AX40" s="7">
        <v>25</v>
      </c>
      <c r="AY40" s="6" t="s">
        <v>1751</v>
      </c>
      <c r="AZ40" s="9">
        <v>0</v>
      </c>
      <c r="BA40" s="9">
        <v>0</v>
      </c>
      <c r="BB40" s="9">
        <v>0</v>
      </c>
      <c r="BC40" s="6" t="s">
        <v>528</v>
      </c>
      <c r="BD40" s="53">
        <v>52420</v>
      </c>
      <c r="BE40" s="8">
        <v>550</v>
      </c>
      <c r="BF40" s="8">
        <v>52970</v>
      </c>
      <c r="BG40" s="8">
        <v>18691</v>
      </c>
      <c r="BH40" s="8">
        <v>0</v>
      </c>
      <c r="BI40" s="8">
        <v>18691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6135</v>
      </c>
      <c r="BQ40" s="8">
        <v>0</v>
      </c>
      <c r="BR40" s="8">
        <v>6135</v>
      </c>
      <c r="BS40" s="8">
        <v>77246</v>
      </c>
      <c r="BT40" s="12">
        <f t="shared" si="27"/>
        <v>24.139375</v>
      </c>
      <c r="BU40" s="8">
        <v>550</v>
      </c>
      <c r="BV40" s="8">
        <v>77796</v>
      </c>
      <c r="BW40" s="53">
        <v>49051</v>
      </c>
      <c r="BX40" s="8">
        <v>8631</v>
      </c>
      <c r="BY40" s="8">
        <v>57682</v>
      </c>
      <c r="BZ40" s="12">
        <f t="shared" si="28"/>
        <v>18.025625</v>
      </c>
      <c r="CA40" s="8">
        <v>8668</v>
      </c>
      <c r="CB40" s="8">
        <v>894</v>
      </c>
      <c r="CC40" s="8">
        <v>491</v>
      </c>
      <c r="CD40" s="8">
        <v>10053</v>
      </c>
      <c r="CE40" s="12">
        <f t="shared" si="18"/>
        <v>3.1415625</v>
      </c>
      <c r="CF40" s="53">
        <v>0</v>
      </c>
      <c r="CG40" s="8">
        <v>10072</v>
      </c>
      <c r="CH40" s="8">
        <v>10072</v>
      </c>
      <c r="CI40" s="80">
        <f t="shared" si="14"/>
        <v>3.1475</v>
      </c>
      <c r="CJ40" s="8">
        <v>77807</v>
      </c>
      <c r="CK40" s="12">
        <f t="shared" si="29"/>
        <v>24.3146875</v>
      </c>
      <c r="CL40" s="8">
        <v>427</v>
      </c>
      <c r="CM40" s="8">
        <v>0</v>
      </c>
      <c r="CN40" s="8">
        <v>0</v>
      </c>
      <c r="CO40" s="8">
        <v>0</v>
      </c>
      <c r="CP40" s="8">
        <v>427</v>
      </c>
      <c r="CQ40" s="8">
        <v>1543</v>
      </c>
      <c r="CR40" s="6" t="s">
        <v>603</v>
      </c>
      <c r="CS40" s="9">
        <v>0</v>
      </c>
      <c r="CT40" s="9">
        <v>0</v>
      </c>
      <c r="CU40" s="9">
        <v>0</v>
      </c>
      <c r="CV40" s="9">
        <v>0</v>
      </c>
      <c r="CW40" s="6" t="s">
        <v>1714</v>
      </c>
      <c r="CX40" s="9">
        <v>0</v>
      </c>
      <c r="CY40" s="9">
        <v>0</v>
      </c>
      <c r="CZ40" s="74">
        <f t="shared" si="30"/>
        <v>0.16980651731160895</v>
      </c>
      <c r="DA40" s="8">
        <v>4002</v>
      </c>
      <c r="DB40" s="8">
        <v>4345</v>
      </c>
      <c r="DC40" s="8">
        <v>21948</v>
      </c>
      <c r="DD40" s="7">
        <v>728</v>
      </c>
      <c r="DE40" s="7">
        <v>728</v>
      </c>
      <c r="DF40" s="7">
        <v>0</v>
      </c>
      <c r="DG40" s="7">
        <v>831</v>
      </c>
      <c r="DH40" s="7">
        <v>831</v>
      </c>
      <c r="DI40" s="7">
        <v>0</v>
      </c>
      <c r="DJ40" s="7">
        <v>0</v>
      </c>
      <c r="DK40" s="7">
        <v>51</v>
      </c>
      <c r="DL40" s="7">
        <v>0</v>
      </c>
      <c r="DM40" s="7">
        <v>0</v>
      </c>
      <c r="DN40" s="7">
        <v>51</v>
      </c>
      <c r="DO40" s="7">
        <v>0</v>
      </c>
      <c r="DP40" s="7">
        <v>10</v>
      </c>
      <c r="DQ40" s="8">
        <v>23568</v>
      </c>
      <c r="DR40" s="7">
        <v>38</v>
      </c>
      <c r="DS40" s="7"/>
      <c r="DT40" s="7">
        <v>0</v>
      </c>
      <c r="DU40" s="7">
        <v>0</v>
      </c>
      <c r="DV40" s="7">
        <v>38</v>
      </c>
      <c r="DW40" s="53">
        <v>1841</v>
      </c>
      <c r="DX40" s="8">
        <v>22118</v>
      </c>
      <c r="DY40" s="6" t="s">
        <v>923</v>
      </c>
      <c r="DZ40" s="25">
        <f t="shared" si="31"/>
        <v>6.911875</v>
      </c>
      <c r="EA40" s="7">
        <v>522</v>
      </c>
      <c r="EB40" s="6" t="s">
        <v>923</v>
      </c>
      <c r="EC40" s="25">
        <f t="shared" si="32"/>
        <v>0.163125</v>
      </c>
      <c r="ED40" s="8">
        <v>7145</v>
      </c>
      <c r="EE40" s="25">
        <f t="shared" si="33"/>
        <v>2.2328125</v>
      </c>
      <c r="EF40" s="6" t="s">
        <v>923</v>
      </c>
      <c r="EG40" s="58">
        <v>77</v>
      </c>
      <c r="EH40" s="8">
        <v>2128</v>
      </c>
      <c r="EI40" s="7">
        <v>2</v>
      </c>
      <c r="EJ40" s="7">
        <v>42</v>
      </c>
      <c r="EK40" s="7">
        <v>79</v>
      </c>
      <c r="EL40" s="8">
        <v>2170</v>
      </c>
      <c r="EM40" s="53">
        <v>21140</v>
      </c>
      <c r="EN40" s="8">
        <v>8265</v>
      </c>
      <c r="EO40" s="8">
        <v>29405</v>
      </c>
      <c r="EP40" s="25">
        <f t="shared" si="34"/>
        <v>9.1890625</v>
      </c>
      <c r="EQ40" s="25">
        <f t="shared" si="35"/>
        <v>1.2476663272233537</v>
      </c>
      <c r="ER40" s="7">
        <v>2</v>
      </c>
      <c r="ES40" s="58">
        <v>437</v>
      </c>
      <c r="ET40" s="7">
        <v>829</v>
      </c>
      <c r="EU40" s="25">
        <f t="shared" si="24"/>
        <v>0.5271411338962606</v>
      </c>
      <c r="EV40" s="25">
        <f t="shared" si="13"/>
        <v>28.192484271382416</v>
      </c>
      <c r="EW40" s="58">
        <v>5</v>
      </c>
      <c r="EX40" s="6" t="s">
        <v>179</v>
      </c>
      <c r="EY40" s="6" t="s">
        <v>187</v>
      </c>
      <c r="EZ40" s="6" t="s">
        <v>193</v>
      </c>
      <c r="FA40" s="6" t="s">
        <v>193</v>
      </c>
      <c r="FB40" s="6" t="s">
        <v>193</v>
      </c>
      <c r="FC40" s="6" t="s">
        <v>193</v>
      </c>
      <c r="FD40" s="6" t="s">
        <v>193</v>
      </c>
      <c r="FE40" s="6" t="s">
        <v>193</v>
      </c>
      <c r="FF40" s="6" t="s">
        <v>193</v>
      </c>
      <c r="FG40" s="6" t="s">
        <v>193</v>
      </c>
      <c r="FH40" s="6" t="s">
        <v>193</v>
      </c>
      <c r="FI40" s="6" t="s">
        <v>193</v>
      </c>
      <c r="FJ40" s="6" t="s">
        <v>193</v>
      </c>
      <c r="FK40" s="6" t="s">
        <v>193</v>
      </c>
      <c r="FL40" s="6" t="s">
        <v>193</v>
      </c>
      <c r="FM40" s="6" t="s">
        <v>193</v>
      </c>
      <c r="FN40" s="6" t="s">
        <v>193</v>
      </c>
      <c r="FO40" s="6" t="s">
        <v>193</v>
      </c>
      <c r="FP40" s="6" t="s">
        <v>193</v>
      </c>
      <c r="FQ40" s="6" t="s">
        <v>193</v>
      </c>
      <c r="FR40" s="6" t="s">
        <v>193</v>
      </c>
      <c r="FS40" s="6" t="s">
        <v>193</v>
      </c>
      <c r="FT40" s="6" t="s">
        <v>193</v>
      </c>
      <c r="FU40" s="6" t="s">
        <v>193</v>
      </c>
      <c r="FV40" s="6" t="s">
        <v>193</v>
      </c>
      <c r="FW40" s="6" t="s">
        <v>193</v>
      </c>
      <c r="FX40" s="6" t="s">
        <v>193</v>
      </c>
      <c r="FY40" s="6" t="s">
        <v>193</v>
      </c>
      <c r="FZ40" s="6" t="s">
        <v>193</v>
      </c>
      <c r="GA40" s="6" t="s">
        <v>193</v>
      </c>
      <c r="GB40" s="6" t="s">
        <v>193</v>
      </c>
      <c r="GC40" s="6" t="s">
        <v>193</v>
      </c>
      <c r="GD40" s="6" t="s">
        <v>193</v>
      </c>
      <c r="GE40" s="6" t="s">
        <v>193</v>
      </c>
      <c r="GF40" s="6" t="s">
        <v>193</v>
      </c>
      <c r="GG40" s="6" t="s">
        <v>193</v>
      </c>
      <c r="GH40" s="6" t="s">
        <v>193</v>
      </c>
      <c r="GI40" s="6" t="s">
        <v>193</v>
      </c>
      <c r="GJ40" s="6" t="s">
        <v>193</v>
      </c>
      <c r="GK40" s="6" t="s">
        <v>193</v>
      </c>
      <c r="GL40" s="6" t="s">
        <v>193</v>
      </c>
      <c r="GM40" s="6" t="s">
        <v>193</v>
      </c>
      <c r="GN40" s="6" t="s">
        <v>193</v>
      </c>
      <c r="GO40" s="6" t="s">
        <v>193</v>
      </c>
      <c r="GP40" s="6" t="s">
        <v>193</v>
      </c>
      <c r="GQ40" s="6" t="s">
        <v>193</v>
      </c>
      <c r="GR40" s="6" t="s">
        <v>193</v>
      </c>
      <c r="GS40" s="6" t="s">
        <v>193</v>
      </c>
      <c r="GT40" s="6" t="s">
        <v>193</v>
      </c>
      <c r="GU40" s="6" t="s">
        <v>193</v>
      </c>
      <c r="GV40" s="6" t="s">
        <v>228</v>
      </c>
      <c r="GW40" s="6" t="s">
        <v>326</v>
      </c>
      <c r="GX40" s="6" t="s">
        <v>395</v>
      </c>
      <c r="GY40" s="6" t="s">
        <v>466</v>
      </c>
      <c r="GZ40" s="6" t="s">
        <v>493</v>
      </c>
      <c r="HA40" s="6" t="s">
        <v>497</v>
      </c>
      <c r="HB40" s="6" t="s">
        <v>501</v>
      </c>
      <c r="HC40" s="6" t="s">
        <v>507</v>
      </c>
      <c r="HD40" s="6" t="s">
        <v>514</v>
      </c>
      <c r="HE40" s="6" t="s">
        <v>514</v>
      </c>
    </row>
    <row r="41" spans="1:213" ht="12.75">
      <c r="A41" s="6" t="s">
        <v>767</v>
      </c>
      <c r="B41" s="6" t="s">
        <v>768</v>
      </c>
      <c r="C41" s="6" t="s">
        <v>696</v>
      </c>
      <c r="D41" s="6" t="s">
        <v>906</v>
      </c>
      <c r="E41" s="6" t="s">
        <v>768</v>
      </c>
      <c r="F41" s="6" t="s">
        <v>917</v>
      </c>
      <c r="G41" s="6" t="s">
        <v>922</v>
      </c>
      <c r="H41" s="7">
        <v>0.000573367</v>
      </c>
      <c r="I41" s="6" t="s">
        <v>972</v>
      </c>
      <c r="J41" s="6" t="s">
        <v>76</v>
      </c>
      <c r="K41" s="7">
        <v>83241</v>
      </c>
      <c r="L41" s="6" t="s">
        <v>1009</v>
      </c>
      <c r="M41" s="6" t="s">
        <v>1064</v>
      </c>
      <c r="N41" s="6" t="s">
        <v>76</v>
      </c>
      <c r="O41" s="7">
        <v>83241</v>
      </c>
      <c r="P41" s="6" t="s">
        <v>1009</v>
      </c>
      <c r="Q41" s="6" t="s">
        <v>1132</v>
      </c>
      <c r="R41" s="6" t="s">
        <v>1186</v>
      </c>
      <c r="S41" s="6" t="s">
        <v>1186</v>
      </c>
      <c r="T41" s="6" t="s">
        <v>1353</v>
      </c>
      <c r="U41" s="6" t="s">
        <v>1451</v>
      </c>
      <c r="V41" s="6" t="s">
        <v>1547</v>
      </c>
      <c r="W41" s="6" t="s">
        <v>1547</v>
      </c>
      <c r="Y41" s="8">
        <v>6826</v>
      </c>
      <c r="Z41" s="53">
        <f t="shared" si="25"/>
        <v>2306</v>
      </c>
      <c r="AA41" s="8">
        <v>2306</v>
      </c>
      <c r="AB41" s="7">
        <v>0</v>
      </c>
      <c r="AC41" s="53">
        <v>1771</v>
      </c>
      <c r="AD41" s="6" t="s">
        <v>1667</v>
      </c>
      <c r="AE41" s="7">
        <v>0</v>
      </c>
      <c r="AF41" s="6" t="s">
        <v>932</v>
      </c>
      <c r="AG41" s="8">
        <f t="shared" si="19"/>
        <v>1771</v>
      </c>
      <c r="AH41" s="38">
        <f t="shared" si="20"/>
        <v>0.7679965307892455</v>
      </c>
      <c r="AI41" s="7">
        <v>12</v>
      </c>
      <c r="AJ41" s="6" t="s">
        <v>1256</v>
      </c>
      <c r="AK41" s="11">
        <v>20</v>
      </c>
      <c r="AL41" s="58">
        <v>1</v>
      </c>
      <c r="AM41" s="7">
        <v>0</v>
      </c>
      <c r="AN41" s="7">
        <v>0</v>
      </c>
      <c r="AO41" s="7">
        <v>0</v>
      </c>
      <c r="AP41" s="7">
        <v>0</v>
      </c>
      <c r="AQ41" s="62">
        <v>0</v>
      </c>
      <c r="AR41" s="12">
        <v>1.8</v>
      </c>
      <c r="AS41" s="12">
        <v>1.8</v>
      </c>
      <c r="AT41" s="12">
        <v>0.15</v>
      </c>
      <c r="AU41" s="12">
        <v>1.95</v>
      </c>
      <c r="AV41" s="12">
        <f t="shared" si="26"/>
        <v>0.8456201214223764</v>
      </c>
      <c r="AW41" s="53">
        <v>19125</v>
      </c>
      <c r="AX41" s="7">
        <v>36</v>
      </c>
      <c r="AY41" s="10">
        <v>21067</v>
      </c>
      <c r="AZ41" s="10">
        <v>15391</v>
      </c>
      <c r="BA41" s="10">
        <v>36681</v>
      </c>
      <c r="BB41" s="7">
        <v>0</v>
      </c>
      <c r="BC41" s="10">
        <v>73139</v>
      </c>
      <c r="BD41" s="53">
        <v>58787</v>
      </c>
      <c r="BE41" s="8">
        <v>0</v>
      </c>
      <c r="BF41" s="8">
        <v>58787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8303</v>
      </c>
      <c r="BQ41" s="8">
        <v>0</v>
      </c>
      <c r="BR41" s="8">
        <v>8303</v>
      </c>
      <c r="BS41" s="8">
        <v>67090</v>
      </c>
      <c r="BT41" s="12">
        <f t="shared" si="27"/>
        <v>29.09366869037294</v>
      </c>
      <c r="BU41" s="8">
        <v>0</v>
      </c>
      <c r="BV41" s="8">
        <v>67090</v>
      </c>
      <c r="BW41" s="53">
        <v>37025</v>
      </c>
      <c r="BX41" s="8">
        <v>6670</v>
      </c>
      <c r="BY41" s="8">
        <v>43695</v>
      </c>
      <c r="BZ41" s="12">
        <f t="shared" si="28"/>
        <v>18.94839549002602</v>
      </c>
      <c r="CA41" s="8">
        <v>8302</v>
      </c>
      <c r="CB41" s="8">
        <v>0</v>
      </c>
      <c r="CC41" s="8">
        <v>0</v>
      </c>
      <c r="CD41" s="8">
        <v>8302</v>
      </c>
      <c r="CE41" s="12">
        <f t="shared" si="18"/>
        <v>3.600173460537728</v>
      </c>
      <c r="CF41" s="53">
        <v>0</v>
      </c>
      <c r="CG41" s="8">
        <v>16182</v>
      </c>
      <c r="CH41" s="8">
        <v>16182</v>
      </c>
      <c r="CI41" s="80">
        <f t="shared" si="14"/>
        <v>7.0173460537727665</v>
      </c>
      <c r="CJ41" s="8">
        <v>68179</v>
      </c>
      <c r="CK41" s="12">
        <f t="shared" si="29"/>
        <v>29.565915004336514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10">
        <v>72050</v>
      </c>
      <c r="CS41" s="9">
        <v>0</v>
      </c>
      <c r="CT41" s="10">
        <v>19801</v>
      </c>
      <c r="CU41" s="10">
        <v>16363</v>
      </c>
      <c r="CV41" s="10">
        <v>38118</v>
      </c>
      <c r="CW41" s="6" t="s">
        <v>932</v>
      </c>
      <c r="CX41" s="9">
        <v>0</v>
      </c>
      <c r="CY41" s="10">
        <v>74282</v>
      </c>
      <c r="CZ41" s="74">
        <f t="shared" si="30"/>
        <v>0.058202357563850685</v>
      </c>
      <c r="DA41" s="8">
        <v>1422</v>
      </c>
      <c r="DB41" s="7">
        <v>714</v>
      </c>
      <c r="DC41" s="8">
        <v>22368</v>
      </c>
      <c r="DD41" s="7">
        <v>376</v>
      </c>
      <c r="DE41" s="7">
        <v>376</v>
      </c>
      <c r="DF41" s="7">
        <v>0</v>
      </c>
      <c r="DG41" s="8">
        <v>1611</v>
      </c>
      <c r="DH41" s="8">
        <v>1611</v>
      </c>
      <c r="DI41" s="7">
        <v>0</v>
      </c>
      <c r="DJ41" s="7">
        <v>0</v>
      </c>
      <c r="DK41" s="7">
        <v>51</v>
      </c>
      <c r="DL41" s="7">
        <v>0</v>
      </c>
      <c r="DM41" s="7">
        <v>0</v>
      </c>
      <c r="DN41" s="7">
        <v>51</v>
      </c>
      <c r="DO41" s="7">
        <v>0</v>
      </c>
      <c r="DP41" s="6">
        <v>26</v>
      </c>
      <c r="DQ41" s="8">
        <v>24432</v>
      </c>
      <c r="DR41" s="7">
        <v>26</v>
      </c>
      <c r="DS41" s="7"/>
      <c r="DT41" s="7">
        <v>0</v>
      </c>
      <c r="DU41" s="7">
        <v>0</v>
      </c>
      <c r="DV41" s="7">
        <v>26</v>
      </c>
      <c r="DW41" s="53">
        <v>2064</v>
      </c>
      <c r="DX41" s="8">
        <v>10997</v>
      </c>
      <c r="DY41" s="6" t="s">
        <v>922</v>
      </c>
      <c r="DZ41" s="25">
        <f t="shared" si="31"/>
        <v>4.768863833477884</v>
      </c>
      <c r="EA41" s="7">
        <v>600</v>
      </c>
      <c r="EB41" s="6" t="s">
        <v>923</v>
      </c>
      <c r="EC41" s="25">
        <f t="shared" si="32"/>
        <v>0.26019080659150046</v>
      </c>
      <c r="ED41" s="8">
        <v>3420</v>
      </c>
      <c r="EE41" s="25">
        <f t="shared" si="33"/>
        <v>1.4830875975715525</v>
      </c>
      <c r="EF41" s="6" t="s">
        <v>922</v>
      </c>
      <c r="EG41" s="58">
        <v>37</v>
      </c>
      <c r="EH41" s="8">
        <v>1280</v>
      </c>
      <c r="EI41" s="7">
        <v>0</v>
      </c>
      <c r="EJ41" s="7">
        <v>0</v>
      </c>
      <c r="EK41" s="7">
        <v>37</v>
      </c>
      <c r="EL41" s="8">
        <v>1280</v>
      </c>
      <c r="EM41" s="53">
        <v>21865</v>
      </c>
      <c r="EN41" s="8">
        <v>31298</v>
      </c>
      <c r="EO41" s="8">
        <v>53163</v>
      </c>
      <c r="EP41" s="25">
        <f t="shared" si="34"/>
        <v>23.054206418039897</v>
      </c>
      <c r="EQ41" s="25">
        <f t="shared" si="35"/>
        <v>2.1759577603143416</v>
      </c>
      <c r="ER41" s="7">
        <v>3</v>
      </c>
      <c r="ES41" s="58">
        <v>99</v>
      </c>
      <c r="ET41" s="7">
        <v>55</v>
      </c>
      <c r="EU41" s="25">
        <f t="shared" si="24"/>
        <v>1.8</v>
      </c>
      <c r="EV41" s="25">
        <f t="shared" si="13"/>
        <v>1.0345541071798054</v>
      </c>
      <c r="EW41" s="58">
        <v>4</v>
      </c>
      <c r="EX41" s="6" t="s">
        <v>176</v>
      </c>
      <c r="EY41" s="6" t="s">
        <v>189</v>
      </c>
      <c r="EZ41" s="6" t="s">
        <v>193</v>
      </c>
      <c r="FA41" s="6" t="s">
        <v>193</v>
      </c>
      <c r="FB41" s="6" t="s">
        <v>193</v>
      </c>
      <c r="FC41" s="6" t="s">
        <v>193</v>
      </c>
      <c r="FD41" s="6" t="s">
        <v>193</v>
      </c>
      <c r="FE41" s="6" t="s">
        <v>193</v>
      </c>
      <c r="FF41" s="6" t="s">
        <v>193</v>
      </c>
      <c r="FG41" s="6" t="s">
        <v>193</v>
      </c>
      <c r="FH41" s="6" t="s">
        <v>193</v>
      </c>
      <c r="FI41" s="6" t="s">
        <v>193</v>
      </c>
      <c r="FJ41" s="6" t="s">
        <v>193</v>
      </c>
      <c r="FK41" s="6" t="s">
        <v>193</v>
      </c>
      <c r="FL41" s="6" t="s">
        <v>193</v>
      </c>
      <c r="FM41" s="6" t="s">
        <v>193</v>
      </c>
      <c r="FN41" s="6" t="s">
        <v>193</v>
      </c>
      <c r="FO41" s="6" t="s">
        <v>193</v>
      </c>
      <c r="FP41" s="6" t="s">
        <v>193</v>
      </c>
      <c r="FQ41" s="6" t="s">
        <v>193</v>
      </c>
      <c r="FR41" s="6" t="s">
        <v>193</v>
      </c>
      <c r="FS41" s="6" t="s">
        <v>193</v>
      </c>
      <c r="FT41" s="6" t="s">
        <v>193</v>
      </c>
      <c r="FU41" s="6" t="s">
        <v>193</v>
      </c>
      <c r="FV41" s="6" t="s">
        <v>193</v>
      </c>
      <c r="FW41" s="6" t="s">
        <v>193</v>
      </c>
      <c r="FX41" s="6" t="s">
        <v>193</v>
      </c>
      <c r="FY41" s="6" t="s">
        <v>193</v>
      </c>
      <c r="FZ41" s="6" t="s">
        <v>193</v>
      </c>
      <c r="GA41" s="6" t="s">
        <v>193</v>
      </c>
      <c r="GB41" s="6" t="s">
        <v>193</v>
      </c>
      <c r="GC41" s="6" t="s">
        <v>193</v>
      </c>
      <c r="GD41" s="6" t="s">
        <v>193</v>
      </c>
      <c r="GE41" s="6" t="s">
        <v>193</v>
      </c>
      <c r="GF41" s="6" t="s">
        <v>193</v>
      </c>
      <c r="GG41" s="6" t="s">
        <v>193</v>
      </c>
      <c r="GH41" s="6" t="s">
        <v>193</v>
      </c>
      <c r="GI41" s="6" t="s">
        <v>193</v>
      </c>
      <c r="GJ41" s="6" t="s">
        <v>193</v>
      </c>
      <c r="GK41" s="6" t="s">
        <v>193</v>
      </c>
      <c r="GL41" s="6" t="s">
        <v>193</v>
      </c>
      <c r="GM41" s="6" t="s">
        <v>193</v>
      </c>
      <c r="GN41" s="6" t="s">
        <v>193</v>
      </c>
      <c r="GO41" s="6" t="s">
        <v>193</v>
      </c>
      <c r="GP41" s="6" t="s">
        <v>193</v>
      </c>
      <c r="GQ41" s="6" t="s">
        <v>193</v>
      </c>
      <c r="GR41" s="6" t="s">
        <v>193</v>
      </c>
      <c r="GS41" s="6" t="s">
        <v>193</v>
      </c>
      <c r="GT41" s="6" t="s">
        <v>193</v>
      </c>
      <c r="GU41" s="6" t="s">
        <v>193</v>
      </c>
      <c r="GV41" s="6" t="s">
        <v>229</v>
      </c>
      <c r="GW41" s="6" t="s">
        <v>327</v>
      </c>
      <c r="GX41" s="6" t="s">
        <v>451</v>
      </c>
      <c r="GY41" s="6" t="s">
        <v>467</v>
      </c>
      <c r="GZ41" s="6" t="s">
        <v>494</v>
      </c>
      <c r="HA41" s="6" t="s">
        <v>497</v>
      </c>
      <c r="HB41" s="6" t="s">
        <v>501</v>
      </c>
      <c r="HC41" s="6" t="s">
        <v>504</v>
      </c>
      <c r="HD41" s="6" t="s">
        <v>514</v>
      </c>
      <c r="HE41" s="6" t="s">
        <v>514</v>
      </c>
    </row>
    <row r="42" spans="1:213" ht="12.75">
      <c r="A42" s="6" t="s">
        <v>769</v>
      </c>
      <c r="B42" s="6" t="s">
        <v>770</v>
      </c>
      <c r="C42" s="6" t="s">
        <v>696</v>
      </c>
      <c r="D42" s="6" t="s">
        <v>906</v>
      </c>
      <c r="E42" s="6" t="s">
        <v>770</v>
      </c>
      <c r="F42" s="6" t="s">
        <v>918</v>
      </c>
      <c r="G42" s="6" t="s">
        <v>922</v>
      </c>
      <c r="H42" s="7">
        <v>0.000309841</v>
      </c>
      <c r="I42" s="6" t="s">
        <v>973</v>
      </c>
      <c r="J42" s="6" t="s">
        <v>77</v>
      </c>
      <c r="K42" s="7">
        <v>83530</v>
      </c>
      <c r="L42" s="7">
        <v>1729</v>
      </c>
      <c r="M42" s="6" t="s">
        <v>973</v>
      </c>
      <c r="N42" s="6" t="s">
        <v>77</v>
      </c>
      <c r="O42" s="7">
        <v>83530</v>
      </c>
      <c r="P42" s="7">
        <v>1729</v>
      </c>
      <c r="Q42" s="6" t="s">
        <v>1133</v>
      </c>
      <c r="R42" s="6" t="s">
        <v>1187</v>
      </c>
      <c r="S42" s="6" t="s">
        <v>1278</v>
      </c>
      <c r="T42" s="6" t="s">
        <v>1354</v>
      </c>
      <c r="U42" s="6" t="s">
        <v>1452</v>
      </c>
      <c r="V42" s="6" t="s">
        <v>1548</v>
      </c>
      <c r="W42" s="6" t="s">
        <v>1621</v>
      </c>
      <c r="Y42" s="8">
        <v>15448</v>
      </c>
      <c r="Z42" s="53">
        <f t="shared" si="25"/>
        <v>3110</v>
      </c>
      <c r="AA42" s="8">
        <v>3110</v>
      </c>
      <c r="AB42" s="7">
        <v>0</v>
      </c>
      <c r="AC42" s="53">
        <v>1502</v>
      </c>
      <c r="AD42" s="6" t="s">
        <v>1661</v>
      </c>
      <c r="AE42" s="7">
        <v>0</v>
      </c>
      <c r="AF42" s="6" t="s">
        <v>1256</v>
      </c>
      <c r="AG42" s="8">
        <f t="shared" si="19"/>
        <v>1502</v>
      </c>
      <c r="AH42" s="38">
        <f t="shared" si="20"/>
        <v>0.4829581993569132</v>
      </c>
      <c r="AI42" s="7">
        <v>512</v>
      </c>
      <c r="AJ42" s="6" t="s">
        <v>1256</v>
      </c>
      <c r="AK42" s="11">
        <v>25</v>
      </c>
      <c r="AL42" s="58">
        <v>1</v>
      </c>
      <c r="AM42" s="7">
        <v>0</v>
      </c>
      <c r="AN42" s="7">
        <v>0</v>
      </c>
      <c r="AO42" s="7">
        <v>0</v>
      </c>
      <c r="AP42" s="7">
        <v>0</v>
      </c>
      <c r="AQ42" s="62">
        <v>0</v>
      </c>
      <c r="AR42" s="12">
        <v>1.13</v>
      </c>
      <c r="AS42" s="12">
        <v>1.13</v>
      </c>
      <c r="AT42" s="12">
        <v>0.05</v>
      </c>
      <c r="AU42" s="12">
        <v>1.18</v>
      </c>
      <c r="AV42" s="12">
        <f t="shared" si="26"/>
        <v>0.37942122186495175</v>
      </c>
      <c r="AW42" s="53">
        <v>12858</v>
      </c>
      <c r="AX42" s="7">
        <v>23</v>
      </c>
      <c r="AY42" s="10">
        <v>38513</v>
      </c>
      <c r="AZ42" s="9">
        <v>0</v>
      </c>
      <c r="BA42" s="9">
        <v>0</v>
      </c>
      <c r="BB42" s="9">
        <v>0</v>
      </c>
      <c r="BC42" s="10">
        <v>38513</v>
      </c>
      <c r="BD42" s="53">
        <v>39436</v>
      </c>
      <c r="BE42" s="8">
        <v>0</v>
      </c>
      <c r="BF42" s="8">
        <v>39436</v>
      </c>
      <c r="BG42" s="8">
        <v>11899</v>
      </c>
      <c r="BH42" s="8">
        <v>0</v>
      </c>
      <c r="BI42" s="8">
        <v>11899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8296</v>
      </c>
      <c r="BQ42" s="8">
        <v>0</v>
      </c>
      <c r="BR42" s="8">
        <v>8296</v>
      </c>
      <c r="BS42" s="8">
        <v>59631</v>
      </c>
      <c r="BT42" s="12">
        <f t="shared" si="27"/>
        <v>19.17395498392283</v>
      </c>
      <c r="BU42" s="8">
        <v>0</v>
      </c>
      <c r="BV42" s="8">
        <v>59631</v>
      </c>
      <c r="BW42" s="53">
        <v>28085</v>
      </c>
      <c r="BX42" s="8">
        <v>4823</v>
      </c>
      <c r="BY42" s="8">
        <v>32908</v>
      </c>
      <c r="BZ42" s="12">
        <f t="shared" si="28"/>
        <v>10.581350482315113</v>
      </c>
      <c r="CA42" s="8">
        <v>11028</v>
      </c>
      <c r="CB42" s="8">
        <v>0</v>
      </c>
      <c r="CC42" s="8">
        <v>0</v>
      </c>
      <c r="CD42" s="8">
        <v>11028</v>
      </c>
      <c r="CE42" s="12">
        <f t="shared" si="18"/>
        <v>3.5459807073954983</v>
      </c>
      <c r="CF42" s="53">
        <v>0</v>
      </c>
      <c r="CG42" s="8">
        <v>13291</v>
      </c>
      <c r="CH42" s="8">
        <v>13291</v>
      </c>
      <c r="CI42" s="80">
        <f t="shared" si="14"/>
        <v>4.27363344051447</v>
      </c>
      <c r="CJ42" s="8">
        <v>57227</v>
      </c>
      <c r="CK42" s="12">
        <f t="shared" si="29"/>
        <v>18.40096463022508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1433</v>
      </c>
      <c r="CR42" s="10">
        <v>39484</v>
      </c>
      <c r="CS42" s="10">
        <v>39484</v>
      </c>
      <c r="CT42" s="10">
        <v>39484</v>
      </c>
      <c r="CU42" s="9">
        <v>0</v>
      </c>
      <c r="CV42" s="9">
        <v>0</v>
      </c>
      <c r="CW42" s="6" t="s">
        <v>1256</v>
      </c>
      <c r="CX42" s="9">
        <v>0</v>
      </c>
      <c r="CY42" s="10">
        <v>39484</v>
      </c>
      <c r="CZ42" s="74">
        <f t="shared" si="30"/>
        <v>0.09057484267835679</v>
      </c>
      <c r="DA42" s="8">
        <v>1281</v>
      </c>
      <c r="DB42" s="8">
        <v>1560</v>
      </c>
      <c r="DC42" s="8">
        <v>13239</v>
      </c>
      <c r="DD42" s="7">
        <v>254</v>
      </c>
      <c r="DE42" s="7">
        <v>254</v>
      </c>
      <c r="DF42" s="7">
        <v>0</v>
      </c>
      <c r="DG42" s="7">
        <v>592</v>
      </c>
      <c r="DH42" s="7">
        <v>592</v>
      </c>
      <c r="DI42" s="7">
        <v>0</v>
      </c>
      <c r="DJ42" s="7">
        <v>6</v>
      </c>
      <c r="DK42" s="7">
        <v>51</v>
      </c>
      <c r="DL42" s="7">
        <v>0</v>
      </c>
      <c r="DM42" s="7">
        <v>1</v>
      </c>
      <c r="DN42" s="7">
        <v>52</v>
      </c>
      <c r="DO42" s="7">
        <v>0</v>
      </c>
      <c r="DP42" s="7">
        <v>0</v>
      </c>
      <c r="DQ42" s="8">
        <v>14143</v>
      </c>
      <c r="DR42" s="7">
        <v>30</v>
      </c>
      <c r="DS42" s="7"/>
      <c r="DT42" s="7">
        <v>0</v>
      </c>
      <c r="DU42" s="7">
        <v>0</v>
      </c>
      <c r="DV42" s="7">
        <v>30</v>
      </c>
      <c r="DW42" s="53">
        <v>1560</v>
      </c>
      <c r="DX42" s="8">
        <v>20114</v>
      </c>
      <c r="DY42" s="6" t="s">
        <v>922</v>
      </c>
      <c r="DZ42" s="25">
        <f t="shared" si="31"/>
        <v>6.467524115755627</v>
      </c>
      <c r="EA42" s="7">
        <v>673</v>
      </c>
      <c r="EB42" s="6" t="s">
        <v>922</v>
      </c>
      <c r="EC42" s="25">
        <f t="shared" si="32"/>
        <v>0.21639871382636655</v>
      </c>
      <c r="ED42" s="8">
        <v>2777</v>
      </c>
      <c r="EE42" s="25">
        <f t="shared" si="33"/>
        <v>0.8929260450160772</v>
      </c>
      <c r="EF42" s="6" t="s">
        <v>923</v>
      </c>
      <c r="EG42" s="58">
        <v>41</v>
      </c>
      <c r="EH42" s="7">
        <v>460</v>
      </c>
      <c r="EI42" s="7">
        <v>0</v>
      </c>
      <c r="EJ42" s="7">
        <v>0</v>
      </c>
      <c r="EK42" s="7">
        <v>41</v>
      </c>
      <c r="EL42" s="7">
        <v>460</v>
      </c>
      <c r="EM42" s="53">
        <v>27177</v>
      </c>
      <c r="EN42" s="8">
        <v>6242</v>
      </c>
      <c r="EO42" s="8">
        <v>33419</v>
      </c>
      <c r="EP42" s="25">
        <f t="shared" si="34"/>
        <v>10.745659163987138</v>
      </c>
      <c r="EQ42" s="25">
        <f t="shared" si="35"/>
        <v>2.3629357279219403</v>
      </c>
      <c r="ER42" s="7">
        <v>3</v>
      </c>
      <c r="ES42" s="53">
        <v>1522</v>
      </c>
      <c r="ET42" s="8">
        <v>2985</v>
      </c>
      <c r="EU42" s="25">
        <f t="shared" si="24"/>
        <v>0.5098827470686768</v>
      </c>
      <c r="EV42" s="25">
        <f t="shared" si="13"/>
        <v>89.32044645261678</v>
      </c>
      <c r="EW42" s="58">
        <v>3</v>
      </c>
      <c r="EX42" s="6" t="s">
        <v>179</v>
      </c>
      <c r="EY42" s="6" t="s">
        <v>190</v>
      </c>
      <c r="EZ42" s="6" t="s">
        <v>193</v>
      </c>
      <c r="FA42" s="6" t="s">
        <v>193</v>
      </c>
      <c r="FB42" s="6" t="s">
        <v>193</v>
      </c>
      <c r="FC42" s="6" t="s">
        <v>193</v>
      </c>
      <c r="FD42" s="6" t="s">
        <v>193</v>
      </c>
      <c r="FE42" s="6" t="s">
        <v>193</v>
      </c>
      <c r="FF42" s="6" t="s">
        <v>193</v>
      </c>
      <c r="FG42" s="6" t="s">
        <v>193</v>
      </c>
      <c r="FH42" s="6" t="s">
        <v>193</v>
      </c>
      <c r="FI42" s="6" t="s">
        <v>193</v>
      </c>
      <c r="FJ42" s="6" t="s">
        <v>193</v>
      </c>
      <c r="FK42" s="6" t="s">
        <v>193</v>
      </c>
      <c r="FL42" s="6" t="s">
        <v>193</v>
      </c>
      <c r="FM42" s="6" t="s">
        <v>193</v>
      </c>
      <c r="FN42" s="6" t="s">
        <v>193</v>
      </c>
      <c r="FO42" s="6" t="s">
        <v>193</v>
      </c>
      <c r="FP42" s="6" t="s">
        <v>193</v>
      </c>
      <c r="FQ42" s="6" t="s">
        <v>193</v>
      </c>
      <c r="FR42" s="6" t="s">
        <v>193</v>
      </c>
      <c r="FS42" s="6" t="s">
        <v>193</v>
      </c>
      <c r="FT42" s="6" t="s">
        <v>193</v>
      </c>
      <c r="FU42" s="6" t="s">
        <v>193</v>
      </c>
      <c r="FV42" s="6" t="s">
        <v>193</v>
      </c>
      <c r="FW42" s="6" t="s">
        <v>193</v>
      </c>
      <c r="FX42" s="6" t="s">
        <v>193</v>
      </c>
      <c r="FY42" s="6" t="s">
        <v>193</v>
      </c>
      <c r="FZ42" s="6" t="s">
        <v>193</v>
      </c>
      <c r="GA42" s="6" t="s">
        <v>193</v>
      </c>
      <c r="GB42" s="6" t="s">
        <v>193</v>
      </c>
      <c r="GC42" s="6" t="s">
        <v>193</v>
      </c>
      <c r="GD42" s="6" t="s">
        <v>193</v>
      </c>
      <c r="GE42" s="6" t="s">
        <v>193</v>
      </c>
      <c r="GF42" s="6" t="s">
        <v>193</v>
      </c>
      <c r="GG42" s="6" t="s">
        <v>193</v>
      </c>
      <c r="GH42" s="6" t="s">
        <v>193</v>
      </c>
      <c r="GI42" s="6" t="s">
        <v>193</v>
      </c>
      <c r="GJ42" s="6" t="s">
        <v>193</v>
      </c>
      <c r="GK42" s="6" t="s">
        <v>193</v>
      </c>
      <c r="GL42" s="6" t="s">
        <v>193</v>
      </c>
      <c r="GM42" s="6" t="s">
        <v>193</v>
      </c>
      <c r="GN42" s="6" t="s">
        <v>193</v>
      </c>
      <c r="GO42" s="6" t="s">
        <v>193</v>
      </c>
      <c r="GP42" s="6" t="s">
        <v>193</v>
      </c>
      <c r="GQ42" s="6" t="s">
        <v>193</v>
      </c>
      <c r="GR42" s="6" t="s">
        <v>193</v>
      </c>
      <c r="GS42" s="6" t="s">
        <v>193</v>
      </c>
      <c r="GT42" s="6" t="s">
        <v>193</v>
      </c>
      <c r="GU42" s="6" t="s">
        <v>193</v>
      </c>
      <c r="GV42" s="6" t="s">
        <v>230</v>
      </c>
      <c r="GW42" s="6" t="s">
        <v>328</v>
      </c>
      <c r="GX42" s="6" t="s">
        <v>451</v>
      </c>
      <c r="GY42" s="6" t="s">
        <v>468</v>
      </c>
      <c r="GZ42" s="6" t="s">
        <v>493</v>
      </c>
      <c r="HA42" s="6" t="s">
        <v>497</v>
      </c>
      <c r="HB42" s="6" t="s">
        <v>501</v>
      </c>
      <c r="HC42" s="6" t="s">
        <v>507</v>
      </c>
      <c r="HD42" s="6" t="s">
        <v>514</v>
      </c>
      <c r="HE42" s="6" t="s">
        <v>514</v>
      </c>
    </row>
    <row r="43" spans="1:213" ht="12.75">
      <c r="A43" s="6" t="s">
        <v>771</v>
      </c>
      <c r="B43" s="6" t="s">
        <v>772</v>
      </c>
      <c r="C43" s="6" t="s">
        <v>696</v>
      </c>
      <c r="D43" s="6" t="s">
        <v>906</v>
      </c>
      <c r="E43" s="6" t="s">
        <v>772</v>
      </c>
      <c r="F43" s="6" t="s">
        <v>918</v>
      </c>
      <c r="G43" s="6" t="s">
        <v>922</v>
      </c>
      <c r="H43" s="6" t="s">
        <v>926</v>
      </c>
      <c r="I43" s="6" t="s">
        <v>974</v>
      </c>
      <c r="J43" s="6" t="s">
        <v>78</v>
      </c>
      <c r="K43" s="7">
        <v>83332</v>
      </c>
      <c r="L43" s="6" t="s">
        <v>1010</v>
      </c>
      <c r="M43" s="6" t="s">
        <v>1065</v>
      </c>
      <c r="N43" s="6" t="s">
        <v>78</v>
      </c>
      <c r="O43" s="7">
        <v>83332</v>
      </c>
      <c r="P43" s="6" t="s">
        <v>1010</v>
      </c>
      <c r="Q43" s="6" t="s">
        <v>75</v>
      </c>
      <c r="R43" s="6" t="s">
        <v>1188</v>
      </c>
      <c r="S43" s="6" t="s">
        <v>1256</v>
      </c>
      <c r="T43" s="6" t="s">
        <v>1355</v>
      </c>
      <c r="U43" s="6" t="s">
        <v>1453</v>
      </c>
      <c r="V43" s="6" t="s">
        <v>1549</v>
      </c>
      <c r="W43" s="6" t="s">
        <v>1622</v>
      </c>
      <c r="Z43" s="53">
        <f t="shared" si="25"/>
        <v>791</v>
      </c>
      <c r="AA43" s="7">
        <v>791</v>
      </c>
      <c r="AB43" s="7">
        <v>0</v>
      </c>
      <c r="AC43" s="58">
        <v>455</v>
      </c>
      <c r="AD43" s="6" t="s">
        <v>1668</v>
      </c>
      <c r="AE43" s="7">
        <v>0</v>
      </c>
      <c r="AF43" s="6" t="s">
        <v>1256</v>
      </c>
      <c r="AG43" s="8">
        <f t="shared" si="19"/>
        <v>455</v>
      </c>
      <c r="AH43" s="38">
        <f t="shared" si="20"/>
        <v>0.5752212389380531</v>
      </c>
      <c r="AI43" s="7">
        <v>276</v>
      </c>
      <c r="AJ43" s="11">
        <v>8</v>
      </c>
      <c r="AK43" s="11">
        <v>16</v>
      </c>
      <c r="AL43" s="58">
        <v>1</v>
      </c>
      <c r="AM43" s="7">
        <v>0</v>
      </c>
      <c r="AN43" s="7">
        <v>0</v>
      </c>
      <c r="AO43" s="7">
        <v>0</v>
      </c>
      <c r="AP43" s="7">
        <v>0</v>
      </c>
      <c r="AQ43" s="62">
        <v>0</v>
      </c>
      <c r="AR43" s="12">
        <v>0.25</v>
      </c>
      <c r="AS43" s="12">
        <v>0.25</v>
      </c>
      <c r="AT43" s="12">
        <v>0</v>
      </c>
      <c r="AU43" s="12">
        <v>0.25</v>
      </c>
      <c r="AV43" s="12">
        <f t="shared" si="26"/>
        <v>0.31605562579013907</v>
      </c>
      <c r="AW43" s="53">
        <v>7540</v>
      </c>
      <c r="AX43" s="7">
        <v>18</v>
      </c>
      <c r="AY43" s="10">
        <v>18129</v>
      </c>
      <c r="AZ43" s="9">
        <v>0</v>
      </c>
      <c r="BA43" s="10">
        <v>23191</v>
      </c>
      <c r="BB43" s="9">
        <v>0</v>
      </c>
      <c r="BC43" s="10">
        <v>41320</v>
      </c>
      <c r="BD43" s="53">
        <v>17500</v>
      </c>
      <c r="BE43" s="8">
        <v>0</v>
      </c>
      <c r="BF43" s="8">
        <v>17500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9327</v>
      </c>
      <c r="BQ43" s="8">
        <v>5213</v>
      </c>
      <c r="BR43" s="8">
        <v>14540</v>
      </c>
      <c r="BS43" s="8">
        <v>26827</v>
      </c>
      <c r="BT43" s="12">
        <f t="shared" si="27"/>
        <v>33.91529709228824</v>
      </c>
      <c r="BU43" s="8">
        <v>5213</v>
      </c>
      <c r="BV43" s="8">
        <v>32040</v>
      </c>
      <c r="BW43" s="53">
        <v>11196</v>
      </c>
      <c r="BX43" s="8">
        <v>827</v>
      </c>
      <c r="BY43" s="8">
        <v>12023</v>
      </c>
      <c r="BZ43" s="12">
        <f t="shared" si="28"/>
        <v>15.199747155499368</v>
      </c>
      <c r="CA43" s="8">
        <v>1142</v>
      </c>
      <c r="CB43" s="8">
        <v>0</v>
      </c>
      <c r="CC43" s="8">
        <v>0</v>
      </c>
      <c r="CD43" s="8">
        <v>1142</v>
      </c>
      <c r="CE43" s="12">
        <f t="shared" si="18"/>
        <v>1.4437420986093552</v>
      </c>
      <c r="CF43" s="53">
        <v>0</v>
      </c>
      <c r="CG43" s="8">
        <v>2926</v>
      </c>
      <c r="CH43" s="8">
        <v>2926</v>
      </c>
      <c r="CI43" s="80">
        <f t="shared" si="14"/>
        <v>3.6991150442477876</v>
      </c>
      <c r="CJ43" s="8">
        <v>16091</v>
      </c>
      <c r="CK43" s="12">
        <f t="shared" si="29"/>
        <v>20.342604298356513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10">
        <v>57269</v>
      </c>
      <c r="CS43" s="9">
        <v>0</v>
      </c>
      <c r="CT43" s="10">
        <v>18129</v>
      </c>
      <c r="CU43" s="9">
        <v>0</v>
      </c>
      <c r="CV43" s="10">
        <v>31196</v>
      </c>
      <c r="CW43" s="7">
        <v>0</v>
      </c>
      <c r="CX43" s="9">
        <v>0</v>
      </c>
      <c r="CY43" s="10">
        <v>49325</v>
      </c>
      <c r="CZ43" s="74">
        <f t="shared" si="30"/>
        <v>0.03659168653467399</v>
      </c>
      <c r="DA43" s="7">
        <v>353</v>
      </c>
      <c r="DB43" s="7">
        <v>211</v>
      </c>
      <c r="DC43" s="8">
        <v>9478</v>
      </c>
      <c r="DD43" s="7">
        <v>118</v>
      </c>
      <c r="DE43" s="7">
        <v>118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51</v>
      </c>
      <c r="DL43" s="7">
        <v>0</v>
      </c>
      <c r="DM43" s="7">
        <v>0</v>
      </c>
      <c r="DN43" s="7">
        <v>51</v>
      </c>
      <c r="DO43" s="7">
        <v>0</v>
      </c>
      <c r="DP43" s="7">
        <v>0</v>
      </c>
      <c r="DQ43" s="8">
        <v>9647</v>
      </c>
      <c r="DR43" s="7">
        <v>2</v>
      </c>
      <c r="DS43" s="7"/>
      <c r="DT43" s="7">
        <v>0</v>
      </c>
      <c r="DU43" s="7">
        <v>0</v>
      </c>
      <c r="DV43" s="7">
        <v>2</v>
      </c>
      <c r="DW43" s="58">
        <v>936</v>
      </c>
      <c r="DX43" s="8">
        <v>2240</v>
      </c>
      <c r="DY43" s="6" t="s">
        <v>922</v>
      </c>
      <c r="DZ43" s="25">
        <f t="shared" si="31"/>
        <v>2.831858407079646</v>
      </c>
      <c r="EA43" s="7">
        <v>85</v>
      </c>
      <c r="EB43" s="6" t="s">
        <v>923</v>
      </c>
      <c r="EC43" s="25">
        <f t="shared" si="32"/>
        <v>0.10745891276864729</v>
      </c>
      <c r="ED43" s="7">
        <v>457</v>
      </c>
      <c r="EE43" s="25">
        <f t="shared" si="33"/>
        <v>0.5777496839443742</v>
      </c>
      <c r="EF43" s="6" t="s">
        <v>922</v>
      </c>
      <c r="EG43" s="58">
        <v>18</v>
      </c>
      <c r="EH43" s="7">
        <v>396</v>
      </c>
      <c r="EI43" s="7">
        <v>0</v>
      </c>
      <c r="EJ43" s="7">
        <v>0</v>
      </c>
      <c r="EK43" s="7">
        <v>18</v>
      </c>
      <c r="EL43" s="7">
        <v>396</v>
      </c>
      <c r="EM43" s="53">
        <v>1883</v>
      </c>
      <c r="EN43" s="7">
        <v>357</v>
      </c>
      <c r="EO43" s="8">
        <v>2240</v>
      </c>
      <c r="EP43" s="25">
        <f t="shared" si="34"/>
        <v>2.831858407079646</v>
      </c>
      <c r="EQ43" s="25">
        <f t="shared" si="35"/>
        <v>0.23219653778376698</v>
      </c>
      <c r="ER43" s="7">
        <v>2</v>
      </c>
      <c r="ES43" s="58">
        <v>0</v>
      </c>
      <c r="ET43" s="7">
        <v>12</v>
      </c>
      <c r="EU43" s="25">
        <f t="shared" si="24"/>
        <v>0</v>
      </c>
      <c r="EV43" s="25">
        <f t="shared" si="13"/>
        <v>5.357142857142857</v>
      </c>
      <c r="EW43" s="58">
        <v>2</v>
      </c>
      <c r="EX43" s="6" t="s">
        <v>176</v>
      </c>
      <c r="EY43" s="6" t="s">
        <v>181</v>
      </c>
      <c r="EZ43" s="6" t="s">
        <v>193</v>
      </c>
      <c r="FA43" s="6" t="s">
        <v>193</v>
      </c>
      <c r="FB43" s="6" t="s">
        <v>193</v>
      </c>
      <c r="FC43" s="6" t="s">
        <v>193</v>
      </c>
      <c r="FD43" s="6" t="s">
        <v>193</v>
      </c>
      <c r="FE43" s="6" t="s">
        <v>193</v>
      </c>
      <c r="FF43" s="6" t="s">
        <v>193</v>
      </c>
      <c r="FG43" s="6" t="s">
        <v>193</v>
      </c>
      <c r="FH43" s="6" t="s">
        <v>193</v>
      </c>
      <c r="FI43" s="6" t="s">
        <v>193</v>
      </c>
      <c r="FJ43" s="6" t="s">
        <v>193</v>
      </c>
      <c r="FK43" s="6" t="s">
        <v>193</v>
      </c>
      <c r="FL43" s="6" t="s">
        <v>193</v>
      </c>
      <c r="FM43" s="6" t="s">
        <v>193</v>
      </c>
      <c r="FN43" s="6" t="s">
        <v>193</v>
      </c>
      <c r="FO43" s="6" t="s">
        <v>193</v>
      </c>
      <c r="FP43" s="6" t="s">
        <v>193</v>
      </c>
      <c r="FQ43" s="6" t="s">
        <v>193</v>
      </c>
      <c r="FR43" s="6" t="s">
        <v>193</v>
      </c>
      <c r="FS43" s="6" t="s">
        <v>193</v>
      </c>
      <c r="FT43" s="6" t="s">
        <v>193</v>
      </c>
      <c r="FU43" s="6" t="s">
        <v>193</v>
      </c>
      <c r="FV43" s="6" t="s">
        <v>193</v>
      </c>
      <c r="FW43" s="6" t="s">
        <v>193</v>
      </c>
      <c r="FX43" s="6" t="s">
        <v>193</v>
      </c>
      <c r="FY43" s="6" t="s">
        <v>193</v>
      </c>
      <c r="FZ43" s="6" t="s">
        <v>193</v>
      </c>
      <c r="GA43" s="6" t="s">
        <v>193</v>
      </c>
      <c r="GB43" s="6" t="s">
        <v>193</v>
      </c>
      <c r="GC43" s="6" t="s">
        <v>193</v>
      </c>
      <c r="GD43" s="6" t="s">
        <v>193</v>
      </c>
      <c r="GE43" s="6" t="s">
        <v>193</v>
      </c>
      <c r="GF43" s="6" t="s">
        <v>193</v>
      </c>
      <c r="GG43" s="6" t="s">
        <v>193</v>
      </c>
      <c r="GH43" s="6" t="s">
        <v>193</v>
      </c>
      <c r="GI43" s="6" t="s">
        <v>193</v>
      </c>
      <c r="GJ43" s="6" t="s">
        <v>193</v>
      </c>
      <c r="GK43" s="6" t="s">
        <v>193</v>
      </c>
      <c r="GL43" s="6" t="s">
        <v>193</v>
      </c>
      <c r="GM43" s="6" t="s">
        <v>193</v>
      </c>
      <c r="GN43" s="6" t="s">
        <v>193</v>
      </c>
      <c r="GO43" s="6" t="s">
        <v>193</v>
      </c>
      <c r="GP43" s="6" t="s">
        <v>193</v>
      </c>
      <c r="GQ43" s="6" t="s">
        <v>193</v>
      </c>
      <c r="GR43" s="6" t="s">
        <v>193</v>
      </c>
      <c r="GS43" s="6" t="s">
        <v>193</v>
      </c>
      <c r="GT43" s="6" t="s">
        <v>193</v>
      </c>
      <c r="GU43" s="6" t="s">
        <v>193</v>
      </c>
      <c r="GV43" s="6" t="s">
        <v>231</v>
      </c>
      <c r="GW43" s="6" t="s">
        <v>329</v>
      </c>
      <c r="GX43" s="6" t="s">
        <v>395</v>
      </c>
      <c r="GY43" s="6" t="s">
        <v>1256</v>
      </c>
      <c r="GZ43" s="6" t="s">
        <v>493</v>
      </c>
      <c r="HA43" s="6" t="s">
        <v>497</v>
      </c>
      <c r="HB43" s="6" t="s">
        <v>501</v>
      </c>
      <c r="HC43" s="6" t="s">
        <v>507</v>
      </c>
      <c r="HD43" s="6" t="s">
        <v>514</v>
      </c>
      <c r="HE43" s="6" t="s">
        <v>514</v>
      </c>
    </row>
    <row r="44" spans="1:213" ht="12.75">
      <c r="A44" s="6" t="s">
        <v>773</v>
      </c>
      <c r="B44" s="6" t="s">
        <v>774</v>
      </c>
      <c r="C44" s="6" t="s">
        <v>696</v>
      </c>
      <c r="D44" s="6" t="s">
        <v>906</v>
      </c>
      <c r="E44" s="6" t="s">
        <v>774</v>
      </c>
      <c r="F44" s="6" t="s">
        <v>918</v>
      </c>
      <c r="G44" s="6" t="s">
        <v>923</v>
      </c>
      <c r="H44" s="6" t="s">
        <v>927</v>
      </c>
      <c r="I44" s="6" t="s">
        <v>975</v>
      </c>
      <c r="J44" s="6" t="s">
        <v>79</v>
      </c>
      <c r="K44" s="7">
        <v>83333</v>
      </c>
      <c r="L44" s="7">
        <v>9700</v>
      </c>
      <c r="M44" s="6" t="s">
        <v>975</v>
      </c>
      <c r="N44" s="6" t="s">
        <v>79</v>
      </c>
      <c r="O44" s="7">
        <v>83333</v>
      </c>
      <c r="P44" s="7">
        <v>9700</v>
      </c>
      <c r="Q44" s="6" t="s">
        <v>1113</v>
      </c>
      <c r="R44" s="6" t="s">
        <v>1189</v>
      </c>
      <c r="S44" s="6" t="s">
        <v>1279</v>
      </c>
      <c r="T44" s="6" t="s">
        <v>1356</v>
      </c>
      <c r="U44" s="6" t="s">
        <v>1454</v>
      </c>
      <c r="V44" s="6" t="s">
        <v>1550</v>
      </c>
      <c r="W44" s="6" t="s">
        <v>1550</v>
      </c>
      <c r="Z44" s="53">
        <f t="shared" si="25"/>
        <v>7883</v>
      </c>
      <c r="AA44" s="8">
        <v>7883</v>
      </c>
      <c r="AB44" s="7">
        <v>0</v>
      </c>
      <c r="AC44" s="53">
        <v>3842</v>
      </c>
      <c r="AD44" s="6" t="s">
        <v>1669</v>
      </c>
      <c r="AE44" s="7">
        <v>0</v>
      </c>
      <c r="AF44" s="6" t="s">
        <v>1256</v>
      </c>
      <c r="AG44" s="8">
        <f t="shared" si="19"/>
        <v>3842</v>
      </c>
      <c r="AH44" s="38">
        <f t="shared" si="20"/>
        <v>0.4873779018140302</v>
      </c>
      <c r="AI44" s="7">
        <v>653</v>
      </c>
      <c r="AJ44" s="6" t="s">
        <v>1256</v>
      </c>
      <c r="AK44" s="11">
        <v>50</v>
      </c>
      <c r="AL44" s="58">
        <v>1</v>
      </c>
      <c r="AM44" s="7">
        <v>0</v>
      </c>
      <c r="AN44" s="7">
        <v>0</v>
      </c>
      <c r="AO44" s="7">
        <v>0</v>
      </c>
      <c r="AP44" s="7">
        <v>0</v>
      </c>
      <c r="AQ44" s="62">
        <v>0</v>
      </c>
      <c r="AR44" s="12">
        <v>2</v>
      </c>
      <c r="AS44" s="12">
        <v>2</v>
      </c>
      <c r="AT44" s="12">
        <v>5</v>
      </c>
      <c r="AU44" s="12">
        <v>7</v>
      </c>
      <c r="AV44" s="12">
        <f t="shared" si="26"/>
        <v>0.8879868070531524</v>
      </c>
      <c r="AW44" s="53">
        <v>49920</v>
      </c>
      <c r="AX44" s="7">
        <v>40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53">
        <v>448773</v>
      </c>
      <c r="BE44" s="8">
        <v>0</v>
      </c>
      <c r="BF44" s="8">
        <v>448773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448773</v>
      </c>
      <c r="BT44" s="12">
        <f t="shared" si="27"/>
        <v>56.92921476595205</v>
      </c>
      <c r="BU44" s="8">
        <v>0</v>
      </c>
      <c r="BV44" s="8">
        <v>448773</v>
      </c>
      <c r="BW44" s="53">
        <v>242149</v>
      </c>
      <c r="BX44" s="8">
        <v>74981</v>
      </c>
      <c r="BY44" s="8">
        <v>317130</v>
      </c>
      <c r="BZ44" s="12">
        <f t="shared" si="28"/>
        <v>40.22960801725232</v>
      </c>
      <c r="CA44" s="8">
        <v>34385</v>
      </c>
      <c r="CB44" s="8">
        <v>1000</v>
      </c>
      <c r="CC44" s="8">
        <v>9231</v>
      </c>
      <c r="CD44" s="8">
        <v>44616</v>
      </c>
      <c r="CE44" s="12">
        <f t="shared" si="18"/>
        <v>5.659774197640492</v>
      </c>
      <c r="CF44" s="53">
        <v>0</v>
      </c>
      <c r="CG44" s="8">
        <v>37833</v>
      </c>
      <c r="CH44" s="8">
        <v>37833</v>
      </c>
      <c r="CI44" s="80">
        <f t="shared" si="14"/>
        <v>4.7993149816059875</v>
      </c>
      <c r="CJ44" s="8">
        <v>399579</v>
      </c>
      <c r="CK44" s="12">
        <f t="shared" si="29"/>
        <v>50.688697196498794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9482</v>
      </c>
      <c r="CR44" s="10">
        <v>39712</v>
      </c>
      <c r="CS44" s="10">
        <v>39712</v>
      </c>
      <c r="CT44" s="9">
        <v>0</v>
      </c>
      <c r="CU44" s="9">
        <v>0</v>
      </c>
      <c r="CV44" s="9">
        <v>0</v>
      </c>
      <c r="CW44" s="6" t="s">
        <v>1256</v>
      </c>
      <c r="CX44" s="9">
        <v>0</v>
      </c>
      <c r="CY44" s="9">
        <v>0</v>
      </c>
      <c r="CZ44" s="74">
        <f t="shared" si="30"/>
        <v>0.10149776927979605</v>
      </c>
      <c r="DA44" s="8">
        <v>3822</v>
      </c>
      <c r="DB44" s="8">
        <v>1893</v>
      </c>
      <c r="DC44" s="8">
        <v>35650</v>
      </c>
      <c r="DD44" s="7">
        <v>983</v>
      </c>
      <c r="DE44" s="7">
        <v>983</v>
      </c>
      <c r="DF44" s="7">
        <v>0</v>
      </c>
      <c r="DG44" s="7">
        <v>972</v>
      </c>
      <c r="DH44" s="7">
        <v>972</v>
      </c>
      <c r="DI44" s="7">
        <v>0</v>
      </c>
      <c r="DJ44" s="7">
        <v>0</v>
      </c>
      <c r="DK44" s="7">
        <v>51</v>
      </c>
      <c r="DL44" s="7">
        <v>0</v>
      </c>
      <c r="DM44" s="7">
        <v>0</v>
      </c>
      <c r="DN44" s="7">
        <v>51</v>
      </c>
      <c r="DO44" s="7">
        <v>0</v>
      </c>
      <c r="DP44" s="7">
        <v>0</v>
      </c>
      <c r="DQ44" s="8">
        <v>37656</v>
      </c>
      <c r="DR44" s="7">
        <v>92</v>
      </c>
      <c r="DS44" s="7"/>
      <c r="DT44" s="7">
        <v>0</v>
      </c>
      <c r="DU44" s="7">
        <v>0</v>
      </c>
      <c r="DV44" s="7">
        <v>92</v>
      </c>
      <c r="DW44" s="53">
        <v>2448</v>
      </c>
      <c r="DX44" s="8">
        <v>61451</v>
      </c>
      <c r="DY44" s="6" t="s">
        <v>922</v>
      </c>
      <c r="DZ44" s="25">
        <f t="shared" si="31"/>
        <v>7.795382468603323</v>
      </c>
      <c r="EA44" s="8">
        <v>3636</v>
      </c>
      <c r="EB44" s="6" t="s">
        <v>923</v>
      </c>
      <c r="EC44" s="25">
        <f t="shared" si="32"/>
        <v>0.46124571863503744</v>
      </c>
      <c r="ED44" s="8">
        <v>9142</v>
      </c>
      <c r="EE44" s="25">
        <f t="shared" si="33"/>
        <v>1.1597107700114169</v>
      </c>
      <c r="EF44" s="6" t="s">
        <v>922</v>
      </c>
      <c r="EG44" s="58">
        <v>77</v>
      </c>
      <c r="EH44" s="8">
        <v>2157</v>
      </c>
      <c r="EI44" s="7">
        <v>14</v>
      </c>
      <c r="EJ44" s="7">
        <v>207</v>
      </c>
      <c r="EK44" s="7">
        <v>91</v>
      </c>
      <c r="EL44" s="8">
        <v>2364</v>
      </c>
      <c r="EM44" s="53">
        <v>45491</v>
      </c>
      <c r="EN44" s="8">
        <v>9179</v>
      </c>
      <c r="EO44" s="8">
        <v>54670</v>
      </c>
      <c r="EP44" s="25">
        <f t="shared" si="34"/>
        <v>6.935176963085119</v>
      </c>
      <c r="EQ44" s="25">
        <f t="shared" si="35"/>
        <v>1.451827066071808</v>
      </c>
      <c r="ER44" s="7">
        <v>4</v>
      </c>
      <c r="ES44" s="58">
        <v>95</v>
      </c>
      <c r="ET44" s="8">
        <v>1083</v>
      </c>
      <c r="EU44" s="25">
        <f t="shared" si="24"/>
        <v>0.08771929824561403</v>
      </c>
      <c r="EV44" s="25">
        <f t="shared" si="13"/>
        <v>19.80976769709164</v>
      </c>
      <c r="EW44" s="58">
        <v>12</v>
      </c>
      <c r="EX44" s="6" t="s">
        <v>175</v>
      </c>
      <c r="EY44" s="6" t="s">
        <v>185</v>
      </c>
      <c r="EZ44" s="6" t="s">
        <v>193</v>
      </c>
      <c r="FA44" s="6" t="s">
        <v>193</v>
      </c>
      <c r="FB44" s="6" t="s">
        <v>193</v>
      </c>
      <c r="FC44" s="6" t="s">
        <v>193</v>
      </c>
      <c r="FD44" s="6" t="s">
        <v>193</v>
      </c>
      <c r="FE44" s="6" t="s">
        <v>193</v>
      </c>
      <c r="FF44" s="6" t="s">
        <v>193</v>
      </c>
      <c r="FG44" s="6" t="s">
        <v>193</v>
      </c>
      <c r="FH44" s="6" t="s">
        <v>193</v>
      </c>
      <c r="FI44" s="6" t="s">
        <v>193</v>
      </c>
      <c r="FJ44" s="6" t="s">
        <v>193</v>
      </c>
      <c r="FK44" s="6" t="s">
        <v>193</v>
      </c>
      <c r="FL44" s="6" t="s">
        <v>193</v>
      </c>
      <c r="FM44" s="6" t="s">
        <v>193</v>
      </c>
      <c r="FN44" s="6" t="s">
        <v>193</v>
      </c>
      <c r="FO44" s="6" t="s">
        <v>193</v>
      </c>
      <c r="FP44" s="6" t="s">
        <v>193</v>
      </c>
      <c r="FQ44" s="6" t="s">
        <v>193</v>
      </c>
      <c r="FR44" s="6" t="s">
        <v>193</v>
      </c>
      <c r="FS44" s="6" t="s">
        <v>193</v>
      </c>
      <c r="FT44" s="6" t="s">
        <v>193</v>
      </c>
      <c r="FU44" s="6" t="s">
        <v>193</v>
      </c>
      <c r="FV44" s="6" t="s">
        <v>193</v>
      </c>
      <c r="FW44" s="6" t="s">
        <v>193</v>
      </c>
      <c r="FX44" s="6" t="s">
        <v>193</v>
      </c>
      <c r="FY44" s="6" t="s">
        <v>193</v>
      </c>
      <c r="FZ44" s="6" t="s">
        <v>193</v>
      </c>
      <c r="GA44" s="6" t="s">
        <v>193</v>
      </c>
      <c r="GB44" s="6" t="s">
        <v>193</v>
      </c>
      <c r="GC44" s="6" t="s">
        <v>193</v>
      </c>
      <c r="GD44" s="6" t="s">
        <v>193</v>
      </c>
      <c r="GE44" s="6" t="s">
        <v>193</v>
      </c>
      <c r="GF44" s="6" t="s">
        <v>193</v>
      </c>
      <c r="GG44" s="6" t="s">
        <v>193</v>
      </c>
      <c r="GH44" s="6" t="s">
        <v>193</v>
      </c>
      <c r="GI44" s="6" t="s">
        <v>193</v>
      </c>
      <c r="GJ44" s="6" t="s">
        <v>193</v>
      </c>
      <c r="GK44" s="6" t="s">
        <v>193</v>
      </c>
      <c r="GL44" s="6" t="s">
        <v>193</v>
      </c>
      <c r="GM44" s="6" t="s">
        <v>193</v>
      </c>
      <c r="GN44" s="6" t="s">
        <v>193</v>
      </c>
      <c r="GO44" s="6" t="s">
        <v>193</v>
      </c>
      <c r="GP44" s="6" t="s">
        <v>193</v>
      </c>
      <c r="GQ44" s="6" t="s">
        <v>193</v>
      </c>
      <c r="GR44" s="6" t="s">
        <v>193</v>
      </c>
      <c r="GS44" s="6" t="s">
        <v>193</v>
      </c>
      <c r="GT44" s="6" t="s">
        <v>193</v>
      </c>
      <c r="GU44" s="6" t="s">
        <v>193</v>
      </c>
      <c r="GV44" s="6" t="s">
        <v>232</v>
      </c>
      <c r="GW44" s="6" t="s">
        <v>330</v>
      </c>
      <c r="GX44" s="6" t="s">
        <v>451</v>
      </c>
      <c r="GY44" s="6" t="s">
        <v>469</v>
      </c>
      <c r="GZ44" s="6" t="s">
        <v>493</v>
      </c>
      <c r="HA44" s="6" t="s">
        <v>497</v>
      </c>
      <c r="HB44" s="6" t="s">
        <v>501</v>
      </c>
      <c r="HC44" s="6" t="s">
        <v>507</v>
      </c>
      <c r="HD44" s="6" t="s">
        <v>518</v>
      </c>
      <c r="HE44" s="6" t="s">
        <v>515</v>
      </c>
    </row>
    <row r="45" spans="1:213" ht="12.75">
      <c r="A45" s="6" t="s">
        <v>775</v>
      </c>
      <c r="B45" s="6" t="s">
        <v>776</v>
      </c>
      <c r="C45" s="6" t="s">
        <v>696</v>
      </c>
      <c r="D45" s="6" t="s">
        <v>906</v>
      </c>
      <c r="E45" s="6" t="s">
        <v>776</v>
      </c>
      <c r="F45" s="6" t="s">
        <v>917</v>
      </c>
      <c r="G45" s="6" t="s">
        <v>922</v>
      </c>
      <c r="H45" s="6" t="s">
        <v>930</v>
      </c>
      <c r="I45" s="6" t="s">
        <v>976</v>
      </c>
      <c r="J45" s="6" t="s">
        <v>80</v>
      </c>
      <c r="K45" s="7">
        <v>83334</v>
      </c>
      <c r="L45" s="6" t="s">
        <v>1011</v>
      </c>
      <c r="M45" s="6" t="s">
        <v>1066</v>
      </c>
      <c r="N45" s="6" t="s">
        <v>80</v>
      </c>
      <c r="O45" s="7">
        <v>83334</v>
      </c>
      <c r="P45" s="6" t="s">
        <v>1011</v>
      </c>
      <c r="Q45" s="6" t="s">
        <v>137</v>
      </c>
      <c r="R45" s="6" t="s">
        <v>1190</v>
      </c>
      <c r="S45" s="6" t="s">
        <v>1256</v>
      </c>
      <c r="T45" s="6" t="s">
        <v>1357</v>
      </c>
      <c r="U45" s="6" t="s">
        <v>1455</v>
      </c>
      <c r="V45" s="6" t="s">
        <v>1551</v>
      </c>
      <c r="W45" s="6" t="s">
        <v>1551</v>
      </c>
      <c r="Z45" s="53">
        <f t="shared" si="25"/>
        <v>2811</v>
      </c>
      <c r="AA45" s="8">
        <v>2811</v>
      </c>
      <c r="AB45" s="7">
        <v>0</v>
      </c>
      <c r="AC45" s="53">
        <v>1613</v>
      </c>
      <c r="AD45" s="6" t="s">
        <v>1670</v>
      </c>
      <c r="AE45" s="7">
        <v>0</v>
      </c>
      <c r="AF45" s="6" t="s">
        <v>1256</v>
      </c>
      <c r="AG45" s="8">
        <f t="shared" si="19"/>
        <v>1613</v>
      </c>
      <c r="AH45" s="38">
        <f t="shared" si="20"/>
        <v>0.5738171469228033</v>
      </c>
      <c r="AI45" s="7">
        <v>45</v>
      </c>
      <c r="AJ45" s="11">
        <v>12</v>
      </c>
      <c r="AK45" s="11">
        <v>12</v>
      </c>
      <c r="AL45" s="58">
        <v>1</v>
      </c>
      <c r="AM45" s="7">
        <v>0</v>
      </c>
      <c r="AN45" s="7">
        <v>0</v>
      </c>
      <c r="AO45" s="7">
        <v>0</v>
      </c>
      <c r="AP45" s="7">
        <v>0</v>
      </c>
      <c r="AQ45" s="62">
        <v>0</v>
      </c>
      <c r="AR45" s="12">
        <v>0.55</v>
      </c>
      <c r="AS45" s="12">
        <v>0.55</v>
      </c>
      <c r="AT45" s="12">
        <v>0</v>
      </c>
      <c r="AU45" s="12">
        <v>0.55</v>
      </c>
      <c r="AV45" s="12">
        <f t="shared" si="26"/>
        <v>0.19565990750622556</v>
      </c>
      <c r="AW45" s="53">
        <v>7449</v>
      </c>
      <c r="AX45" s="7">
        <v>13</v>
      </c>
      <c r="AY45" s="10">
        <v>26907</v>
      </c>
      <c r="AZ45" s="9">
        <v>0</v>
      </c>
      <c r="BA45" s="10">
        <v>14430</v>
      </c>
      <c r="BB45" s="9">
        <v>0</v>
      </c>
      <c r="BC45" s="10">
        <v>41337</v>
      </c>
      <c r="BD45" s="53">
        <v>31116</v>
      </c>
      <c r="BE45" s="8">
        <v>0</v>
      </c>
      <c r="BF45" s="8">
        <v>31116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21">
        <v>0</v>
      </c>
      <c r="BQ45" s="8">
        <v>0</v>
      </c>
      <c r="BR45" s="8">
        <v>0</v>
      </c>
      <c r="BS45" s="8">
        <v>31116</v>
      </c>
      <c r="BT45" s="12">
        <f t="shared" si="27"/>
        <v>11.069370330843116</v>
      </c>
      <c r="BU45" s="8">
        <v>0</v>
      </c>
      <c r="BV45" s="8">
        <v>31116</v>
      </c>
      <c r="BW45" s="53">
        <v>13941</v>
      </c>
      <c r="BX45" s="8">
        <v>1315</v>
      </c>
      <c r="BY45" s="8">
        <v>15256</v>
      </c>
      <c r="BZ45" s="12">
        <f t="shared" si="28"/>
        <v>5.427250088936321</v>
      </c>
      <c r="CA45" s="8">
        <v>5043</v>
      </c>
      <c r="CB45" s="8">
        <v>1741</v>
      </c>
      <c r="CC45" s="8">
        <v>4005</v>
      </c>
      <c r="CD45" s="8">
        <v>10789</v>
      </c>
      <c r="CE45" s="12">
        <f t="shared" si="18"/>
        <v>3.8381358946993953</v>
      </c>
      <c r="CF45" s="53">
        <v>0</v>
      </c>
      <c r="CG45" s="8">
        <v>11572</v>
      </c>
      <c r="CH45" s="8">
        <v>11572</v>
      </c>
      <c r="CI45" s="80">
        <f t="shared" si="14"/>
        <v>4.1166844539309855</v>
      </c>
      <c r="CJ45" s="8">
        <v>37617</v>
      </c>
      <c r="CK45" s="12">
        <f t="shared" si="29"/>
        <v>13.382070437566702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341</v>
      </c>
      <c r="CR45" s="10">
        <v>34495</v>
      </c>
      <c r="CS45" s="9">
        <v>0</v>
      </c>
      <c r="CT45" s="10">
        <v>25139</v>
      </c>
      <c r="CU45" s="9">
        <v>0</v>
      </c>
      <c r="CV45" s="10">
        <v>9356</v>
      </c>
      <c r="CW45" s="6" t="s">
        <v>1256</v>
      </c>
      <c r="CX45" s="9">
        <v>0</v>
      </c>
      <c r="CY45" s="10">
        <v>34495</v>
      </c>
      <c r="CZ45" s="74">
        <f t="shared" si="30"/>
        <v>0.05161796667471625</v>
      </c>
      <c r="DA45" s="7">
        <v>855</v>
      </c>
      <c r="DB45" s="7">
        <v>59</v>
      </c>
      <c r="DC45" s="8">
        <v>13166</v>
      </c>
      <c r="DD45" s="7">
        <v>315</v>
      </c>
      <c r="DE45" s="7">
        <v>315</v>
      </c>
      <c r="DF45" s="7">
        <v>0</v>
      </c>
      <c r="DG45" s="8">
        <v>1087</v>
      </c>
      <c r="DH45" s="8">
        <v>1087</v>
      </c>
      <c r="DI45" s="7">
        <v>0</v>
      </c>
      <c r="DJ45" s="7">
        <v>0</v>
      </c>
      <c r="DK45" s="7">
        <v>51</v>
      </c>
      <c r="DL45" s="7">
        <v>0</v>
      </c>
      <c r="DM45" s="7">
        <v>0</v>
      </c>
      <c r="DN45" s="7">
        <v>51</v>
      </c>
      <c r="DO45" s="7">
        <v>0</v>
      </c>
      <c r="DP45" s="8">
        <v>1945</v>
      </c>
      <c r="DQ45" s="8">
        <v>16564</v>
      </c>
      <c r="DR45" s="7">
        <v>26</v>
      </c>
      <c r="DS45" s="7"/>
      <c r="DT45" s="7">
        <v>0</v>
      </c>
      <c r="DU45" s="7">
        <v>0</v>
      </c>
      <c r="DV45" s="7">
        <v>26</v>
      </c>
      <c r="DW45" s="58">
        <v>832</v>
      </c>
      <c r="DX45" s="8">
        <v>9005</v>
      </c>
      <c r="DY45" s="6" t="s">
        <v>922</v>
      </c>
      <c r="DZ45" s="25">
        <f t="shared" si="31"/>
        <v>3.2034863038064745</v>
      </c>
      <c r="EA45" s="7">
        <v>102</v>
      </c>
      <c r="EB45" s="6" t="s">
        <v>923</v>
      </c>
      <c r="EC45" s="25">
        <f t="shared" si="32"/>
        <v>0.03628601921024546</v>
      </c>
      <c r="ED45" s="8">
        <v>5097</v>
      </c>
      <c r="EE45" s="25">
        <f t="shared" si="33"/>
        <v>1.8132337246531482</v>
      </c>
      <c r="EF45" s="6" t="s">
        <v>922</v>
      </c>
      <c r="EG45" s="58">
        <v>4</v>
      </c>
      <c r="EH45" s="7">
        <v>145</v>
      </c>
      <c r="EI45" s="7">
        <v>5</v>
      </c>
      <c r="EJ45" s="7">
        <v>54</v>
      </c>
      <c r="EK45" s="7">
        <v>9</v>
      </c>
      <c r="EL45" s="7">
        <v>199</v>
      </c>
      <c r="EM45" s="53">
        <v>13218</v>
      </c>
      <c r="EN45" s="8">
        <v>3777</v>
      </c>
      <c r="EO45" s="8">
        <v>16995</v>
      </c>
      <c r="EP45" s="25">
        <f t="shared" si="34"/>
        <v>6.045891141942369</v>
      </c>
      <c r="EQ45" s="25">
        <f t="shared" si="35"/>
        <v>1.0260202849553248</v>
      </c>
      <c r="ER45" s="7">
        <v>2</v>
      </c>
      <c r="ES45" s="58">
        <v>29</v>
      </c>
      <c r="ET45" s="7">
        <v>151</v>
      </c>
      <c r="EU45" s="25">
        <f t="shared" si="24"/>
        <v>0.19205298013245034</v>
      </c>
      <c r="EV45" s="25">
        <f t="shared" si="13"/>
        <v>8.884966166519565</v>
      </c>
      <c r="EW45" s="58">
        <v>6</v>
      </c>
      <c r="EX45" s="6" t="s">
        <v>176</v>
      </c>
      <c r="EY45" s="6" t="s">
        <v>186</v>
      </c>
      <c r="EZ45" s="6" t="s">
        <v>193</v>
      </c>
      <c r="FA45" s="6" t="s">
        <v>193</v>
      </c>
      <c r="FB45" s="6" t="s">
        <v>193</v>
      </c>
      <c r="FC45" s="6" t="s">
        <v>193</v>
      </c>
      <c r="FD45" s="6" t="s">
        <v>193</v>
      </c>
      <c r="FE45" s="6" t="s">
        <v>193</v>
      </c>
      <c r="FF45" s="6" t="s">
        <v>193</v>
      </c>
      <c r="FG45" s="6" t="s">
        <v>193</v>
      </c>
      <c r="FH45" s="6" t="s">
        <v>193</v>
      </c>
      <c r="FI45" s="6" t="s">
        <v>193</v>
      </c>
      <c r="FJ45" s="6" t="s">
        <v>193</v>
      </c>
      <c r="FK45" s="6" t="s">
        <v>193</v>
      </c>
      <c r="FL45" s="6" t="s">
        <v>193</v>
      </c>
      <c r="FM45" s="6" t="s">
        <v>193</v>
      </c>
      <c r="FN45" s="6" t="s">
        <v>193</v>
      </c>
      <c r="FO45" s="6" t="s">
        <v>193</v>
      </c>
      <c r="FP45" s="6" t="s">
        <v>193</v>
      </c>
      <c r="FQ45" s="6" t="s">
        <v>193</v>
      </c>
      <c r="FR45" s="6" t="s">
        <v>193</v>
      </c>
      <c r="FS45" s="6" t="s">
        <v>193</v>
      </c>
      <c r="FT45" s="6" t="s">
        <v>193</v>
      </c>
      <c r="FU45" s="6" t="s">
        <v>193</v>
      </c>
      <c r="FV45" s="6" t="s">
        <v>193</v>
      </c>
      <c r="FW45" s="6" t="s">
        <v>193</v>
      </c>
      <c r="FX45" s="6" t="s">
        <v>193</v>
      </c>
      <c r="FY45" s="6" t="s">
        <v>193</v>
      </c>
      <c r="FZ45" s="6" t="s">
        <v>193</v>
      </c>
      <c r="GA45" s="6" t="s">
        <v>193</v>
      </c>
      <c r="GB45" s="6" t="s">
        <v>193</v>
      </c>
      <c r="GC45" s="6" t="s">
        <v>193</v>
      </c>
      <c r="GD45" s="6" t="s">
        <v>193</v>
      </c>
      <c r="GE45" s="6" t="s">
        <v>193</v>
      </c>
      <c r="GF45" s="6" t="s">
        <v>193</v>
      </c>
      <c r="GG45" s="6" t="s">
        <v>193</v>
      </c>
      <c r="GH45" s="6" t="s">
        <v>193</v>
      </c>
      <c r="GI45" s="6" t="s">
        <v>193</v>
      </c>
      <c r="GJ45" s="6" t="s">
        <v>193</v>
      </c>
      <c r="GK45" s="6" t="s">
        <v>193</v>
      </c>
      <c r="GL45" s="6" t="s">
        <v>193</v>
      </c>
      <c r="GM45" s="6" t="s">
        <v>193</v>
      </c>
      <c r="GN45" s="6" t="s">
        <v>193</v>
      </c>
      <c r="GO45" s="6" t="s">
        <v>193</v>
      </c>
      <c r="GP45" s="6" t="s">
        <v>193</v>
      </c>
      <c r="GQ45" s="6" t="s">
        <v>193</v>
      </c>
      <c r="GR45" s="6" t="s">
        <v>193</v>
      </c>
      <c r="GS45" s="6" t="s">
        <v>193</v>
      </c>
      <c r="GT45" s="6" t="s">
        <v>193</v>
      </c>
      <c r="GU45" s="6" t="s">
        <v>193</v>
      </c>
      <c r="GV45" s="6" t="s">
        <v>233</v>
      </c>
      <c r="GW45" s="6" t="s">
        <v>331</v>
      </c>
      <c r="GX45" s="6" t="s">
        <v>395</v>
      </c>
      <c r="GY45" s="6" t="s">
        <v>1256</v>
      </c>
      <c r="GZ45" s="6" t="s">
        <v>494</v>
      </c>
      <c r="HA45" s="6" t="s">
        <v>497</v>
      </c>
      <c r="HB45" s="6" t="s">
        <v>501</v>
      </c>
      <c r="HC45" s="6" t="s">
        <v>504</v>
      </c>
      <c r="HD45" s="6" t="s">
        <v>514</v>
      </c>
      <c r="HE45" s="6" t="s">
        <v>514</v>
      </c>
    </row>
    <row r="46" spans="1:213" ht="12.75">
      <c r="A46" s="6" t="s">
        <v>777</v>
      </c>
      <c r="B46" s="6" t="s">
        <v>778</v>
      </c>
      <c r="C46" s="6" t="s">
        <v>696</v>
      </c>
      <c r="D46" s="6" t="s">
        <v>906</v>
      </c>
      <c r="E46" s="6" t="s">
        <v>778</v>
      </c>
      <c r="F46" s="6" t="s">
        <v>918</v>
      </c>
      <c r="G46" s="6" t="s">
        <v>922</v>
      </c>
      <c r="H46" s="6" t="s">
        <v>926</v>
      </c>
      <c r="I46" s="6" t="s">
        <v>977</v>
      </c>
      <c r="J46" s="6" t="s">
        <v>81</v>
      </c>
      <c r="K46" s="7">
        <v>83628</v>
      </c>
      <c r="L46" s="7">
        <v>1087</v>
      </c>
      <c r="M46" s="6" t="s">
        <v>1067</v>
      </c>
      <c r="N46" s="6" t="s">
        <v>81</v>
      </c>
      <c r="O46" s="7">
        <v>83628</v>
      </c>
      <c r="P46" s="7">
        <v>1087</v>
      </c>
      <c r="Q46" s="6" t="s">
        <v>1116</v>
      </c>
      <c r="R46" s="6" t="s">
        <v>1191</v>
      </c>
      <c r="S46" s="6" t="s">
        <v>1191</v>
      </c>
      <c r="T46" s="6" t="s">
        <v>1358</v>
      </c>
      <c r="U46" s="6" t="s">
        <v>1456</v>
      </c>
      <c r="V46" s="6" t="s">
        <v>1552</v>
      </c>
      <c r="W46" s="6" t="s">
        <v>1552</v>
      </c>
      <c r="Z46" s="53">
        <f t="shared" si="25"/>
        <v>2471</v>
      </c>
      <c r="AA46" s="8">
        <v>2471</v>
      </c>
      <c r="AB46" s="7">
        <v>0</v>
      </c>
      <c r="AC46" s="53">
        <v>1387</v>
      </c>
      <c r="AD46" s="6" t="s">
        <v>1671</v>
      </c>
      <c r="AE46" s="7">
        <v>0</v>
      </c>
      <c r="AF46" s="6" t="s">
        <v>1256</v>
      </c>
      <c r="AG46" s="8">
        <f t="shared" si="19"/>
        <v>1387</v>
      </c>
      <c r="AH46" s="38">
        <f t="shared" si="20"/>
        <v>0.5613112100364225</v>
      </c>
      <c r="AI46" s="7">
        <v>410</v>
      </c>
      <c r="AJ46" s="9">
        <v>0</v>
      </c>
      <c r="AK46" s="11">
        <v>26.41</v>
      </c>
      <c r="AL46" s="58">
        <v>1</v>
      </c>
      <c r="AM46" s="7">
        <v>0</v>
      </c>
      <c r="AN46" s="7">
        <v>0</v>
      </c>
      <c r="AO46" s="7">
        <v>0</v>
      </c>
      <c r="AP46" s="7">
        <v>0</v>
      </c>
      <c r="AQ46" s="62">
        <v>0.47</v>
      </c>
      <c r="AR46" s="12">
        <v>0</v>
      </c>
      <c r="AS46" s="12">
        <v>0.47</v>
      </c>
      <c r="AT46" s="12">
        <v>0.95</v>
      </c>
      <c r="AU46" s="12">
        <v>1.42</v>
      </c>
      <c r="AV46" s="12">
        <f t="shared" si="26"/>
        <v>0.5746661270740591</v>
      </c>
      <c r="AW46" s="53">
        <v>11965</v>
      </c>
      <c r="AX46" s="7">
        <v>19</v>
      </c>
      <c r="AY46" s="10">
        <v>14780</v>
      </c>
      <c r="AZ46" s="9">
        <v>0</v>
      </c>
      <c r="BA46" s="9">
        <v>0</v>
      </c>
      <c r="BB46" s="10">
        <v>168344</v>
      </c>
      <c r="BC46" s="10">
        <v>183124</v>
      </c>
      <c r="BD46" s="53">
        <v>35881</v>
      </c>
      <c r="BE46" s="8">
        <v>0</v>
      </c>
      <c r="BF46" s="8">
        <v>35881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13816</v>
      </c>
      <c r="BQ46" s="8">
        <v>0</v>
      </c>
      <c r="BR46" s="8">
        <v>13816</v>
      </c>
      <c r="BS46" s="8">
        <v>49697</v>
      </c>
      <c r="BT46" s="12">
        <f t="shared" si="27"/>
        <v>20.11210036422501</v>
      </c>
      <c r="BU46" s="8">
        <v>0</v>
      </c>
      <c r="BV46" s="8">
        <v>49697</v>
      </c>
      <c r="BW46" s="53">
        <v>25745</v>
      </c>
      <c r="BX46" s="8">
        <v>2024</v>
      </c>
      <c r="BY46" s="8">
        <v>27769</v>
      </c>
      <c r="BZ46" s="12">
        <f t="shared" si="28"/>
        <v>11.237960339943342</v>
      </c>
      <c r="CA46" s="8">
        <v>9223</v>
      </c>
      <c r="CB46" s="8">
        <v>0</v>
      </c>
      <c r="CC46" s="8">
        <v>1900</v>
      </c>
      <c r="CD46" s="8">
        <v>11123</v>
      </c>
      <c r="CE46" s="12">
        <f t="shared" si="18"/>
        <v>4.501416430594901</v>
      </c>
      <c r="CF46" s="53">
        <v>0</v>
      </c>
      <c r="CG46" s="8">
        <v>14774</v>
      </c>
      <c r="CH46" s="8">
        <v>14774</v>
      </c>
      <c r="CI46" s="80">
        <f t="shared" si="14"/>
        <v>5.978955888304331</v>
      </c>
      <c r="CJ46" s="8">
        <v>53666</v>
      </c>
      <c r="CK46" s="12">
        <f t="shared" si="29"/>
        <v>21.718332658842574</v>
      </c>
      <c r="CL46" s="8">
        <v>1790</v>
      </c>
      <c r="CM46" s="8">
        <v>0</v>
      </c>
      <c r="CN46" s="8">
        <v>0</v>
      </c>
      <c r="CO46" s="8">
        <v>0</v>
      </c>
      <c r="CP46" s="8">
        <v>1790</v>
      </c>
      <c r="CQ46" s="8">
        <v>0</v>
      </c>
      <c r="CR46" s="10">
        <v>179155</v>
      </c>
      <c r="CS46" s="9">
        <v>0</v>
      </c>
      <c r="CT46" s="10">
        <v>10811</v>
      </c>
      <c r="CU46" s="9">
        <v>0</v>
      </c>
      <c r="CV46" s="9">
        <v>0</v>
      </c>
      <c r="CW46" s="6" t="s">
        <v>626</v>
      </c>
      <c r="CX46" s="10">
        <v>168344</v>
      </c>
      <c r="CY46" s="10">
        <v>179155</v>
      </c>
      <c r="CZ46" s="74">
        <f t="shared" si="30"/>
        <v>0.06758206393477795</v>
      </c>
      <c r="DA46" s="7">
        <v>630</v>
      </c>
      <c r="DB46" s="7">
        <v>595</v>
      </c>
      <c r="DC46" s="8">
        <v>8719</v>
      </c>
      <c r="DD46" s="7">
        <v>403</v>
      </c>
      <c r="DE46" s="7">
        <v>403</v>
      </c>
      <c r="DF46" s="7">
        <v>0</v>
      </c>
      <c r="DG46" s="7">
        <v>149</v>
      </c>
      <c r="DH46" s="7">
        <v>149</v>
      </c>
      <c r="DI46" s="7">
        <v>0</v>
      </c>
      <c r="DJ46" s="7">
        <v>0</v>
      </c>
      <c r="DK46" s="7">
        <v>51</v>
      </c>
      <c r="DL46" s="7">
        <v>0</v>
      </c>
      <c r="DM46" s="7">
        <v>0</v>
      </c>
      <c r="DN46" s="7">
        <v>51</v>
      </c>
      <c r="DO46" s="7">
        <v>0</v>
      </c>
      <c r="DP46" s="7">
        <v>0</v>
      </c>
      <c r="DQ46" s="8">
        <v>9322</v>
      </c>
      <c r="DR46" s="7">
        <v>3</v>
      </c>
      <c r="DS46" s="7"/>
      <c r="DT46" s="7">
        <v>0</v>
      </c>
      <c r="DU46" s="7">
        <v>0</v>
      </c>
      <c r="DV46" s="7">
        <v>3</v>
      </c>
      <c r="DW46" s="53">
        <v>1248</v>
      </c>
      <c r="DX46" s="8">
        <v>7151</v>
      </c>
      <c r="DY46" s="6" t="s">
        <v>922</v>
      </c>
      <c r="DZ46" s="25">
        <f t="shared" si="31"/>
        <v>2.893970052610279</v>
      </c>
      <c r="EA46" s="7">
        <v>167</v>
      </c>
      <c r="EB46" s="6" t="s">
        <v>922</v>
      </c>
      <c r="EC46" s="25">
        <f t="shared" si="32"/>
        <v>0.06758397409955484</v>
      </c>
      <c r="ED46" s="8">
        <v>1940</v>
      </c>
      <c r="EE46" s="25">
        <f t="shared" si="33"/>
        <v>0.7851072440307568</v>
      </c>
      <c r="EF46" s="6" t="s">
        <v>922</v>
      </c>
      <c r="EG46" s="58">
        <v>14</v>
      </c>
      <c r="EH46" s="7">
        <v>297</v>
      </c>
      <c r="EI46" s="7">
        <v>0</v>
      </c>
      <c r="EJ46" s="7">
        <v>0</v>
      </c>
      <c r="EK46" s="7">
        <v>14</v>
      </c>
      <c r="EL46" s="7">
        <v>297</v>
      </c>
      <c r="EM46" s="53">
        <v>5603</v>
      </c>
      <c r="EN46" s="8">
        <v>2658</v>
      </c>
      <c r="EO46" s="8">
        <v>8261</v>
      </c>
      <c r="EP46" s="25">
        <f t="shared" si="34"/>
        <v>3.3431808984216915</v>
      </c>
      <c r="EQ46" s="25">
        <f t="shared" si="35"/>
        <v>0.8861832224844454</v>
      </c>
      <c r="ER46" s="7">
        <v>3</v>
      </c>
      <c r="ES46" s="58">
        <v>158</v>
      </c>
      <c r="ET46" s="7">
        <v>409</v>
      </c>
      <c r="EU46" s="25">
        <f t="shared" si="24"/>
        <v>0.3863080684596577</v>
      </c>
      <c r="EV46" s="25">
        <f t="shared" si="13"/>
        <v>49.50974458298027</v>
      </c>
      <c r="EW46" s="58">
        <v>3</v>
      </c>
      <c r="EX46" s="6" t="s">
        <v>176</v>
      </c>
      <c r="EY46" s="6" t="s">
        <v>184</v>
      </c>
      <c r="EZ46" s="6" t="s">
        <v>193</v>
      </c>
      <c r="FA46" s="6" t="s">
        <v>193</v>
      </c>
      <c r="FB46" s="6" t="s">
        <v>193</v>
      </c>
      <c r="FC46" s="6" t="s">
        <v>193</v>
      </c>
      <c r="FD46" s="6" t="s">
        <v>193</v>
      </c>
      <c r="FE46" s="6" t="s">
        <v>193</v>
      </c>
      <c r="FF46" s="6" t="s">
        <v>193</v>
      </c>
      <c r="FG46" s="6" t="s">
        <v>193</v>
      </c>
      <c r="FH46" s="6" t="s">
        <v>193</v>
      </c>
      <c r="FI46" s="6" t="s">
        <v>193</v>
      </c>
      <c r="FJ46" s="6" t="s">
        <v>193</v>
      </c>
      <c r="FK46" s="6" t="s">
        <v>193</v>
      </c>
      <c r="FL46" s="6" t="s">
        <v>193</v>
      </c>
      <c r="FM46" s="6" t="s">
        <v>193</v>
      </c>
      <c r="FN46" s="6" t="s">
        <v>193</v>
      </c>
      <c r="FO46" s="6" t="s">
        <v>193</v>
      </c>
      <c r="FP46" s="6" t="s">
        <v>193</v>
      </c>
      <c r="FQ46" s="6" t="s">
        <v>193</v>
      </c>
      <c r="FR46" s="6" t="s">
        <v>193</v>
      </c>
      <c r="FS46" s="6" t="s">
        <v>193</v>
      </c>
      <c r="FT46" s="6" t="s">
        <v>193</v>
      </c>
      <c r="FU46" s="6" t="s">
        <v>193</v>
      </c>
      <c r="FV46" s="6" t="s">
        <v>193</v>
      </c>
      <c r="FW46" s="6" t="s">
        <v>193</v>
      </c>
      <c r="FX46" s="6" t="s">
        <v>193</v>
      </c>
      <c r="FY46" s="6" t="s">
        <v>193</v>
      </c>
      <c r="FZ46" s="6" t="s">
        <v>193</v>
      </c>
      <c r="GA46" s="6" t="s">
        <v>193</v>
      </c>
      <c r="GB46" s="6" t="s">
        <v>193</v>
      </c>
      <c r="GC46" s="6" t="s">
        <v>193</v>
      </c>
      <c r="GD46" s="6" t="s">
        <v>193</v>
      </c>
      <c r="GE46" s="6" t="s">
        <v>193</v>
      </c>
      <c r="GF46" s="6" t="s">
        <v>193</v>
      </c>
      <c r="GG46" s="6" t="s">
        <v>193</v>
      </c>
      <c r="GH46" s="6" t="s">
        <v>193</v>
      </c>
      <c r="GI46" s="6" t="s">
        <v>193</v>
      </c>
      <c r="GJ46" s="6" t="s">
        <v>193</v>
      </c>
      <c r="GK46" s="6" t="s">
        <v>193</v>
      </c>
      <c r="GL46" s="6" t="s">
        <v>193</v>
      </c>
      <c r="GM46" s="6" t="s">
        <v>193</v>
      </c>
      <c r="GN46" s="6" t="s">
        <v>193</v>
      </c>
      <c r="GO46" s="6" t="s">
        <v>193</v>
      </c>
      <c r="GP46" s="6" t="s">
        <v>193</v>
      </c>
      <c r="GQ46" s="6" t="s">
        <v>193</v>
      </c>
      <c r="GR46" s="6" t="s">
        <v>193</v>
      </c>
      <c r="GS46" s="6" t="s">
        <v>193</v>
      </c>
      <c r="GT46" s="6" t="s">
        <v>193</v>
      </c>
      <c r="GU46" s="6" t="s">
        <v>193</v>
      </c>
      <c r="GV46" s="6" t="s">
        <v>234</v>
      </c>
      <c r="GW46" s="6" t="s">
        <v>332</v>
      </c>
      <c r="GX46" s="6" t="s">
        <v>451</v>
      </c>
      <c r="GY46" s="6" t="s">
        <v>456</v>
      </c>
      <c r="GZ46" s="6" t="s">
        <v>493</v>
      </c>
      <c r="HA46" s="6" t="s">
        <v>497</v>
      </c>
      <c r="HB46" s="6" t="s">
        <v>501</v>
      </c>
      <c r="HC46" s="6" t="s">
        <v>507</v>
      </c>
      <c r="HD46" s="6" t="s">
        <v>514</v>
      </c>
      <c r="HE46" s="6" t="s">
        <v>514</v>
      </c>
    </row>
    <row r="47" spans="1:213" ht="12.75">
      <c r="A47" s="6" t="s">
        <v>779</v>
      </c>
      <c r="B47" s="6" t="s">
        <v>780</v>
      </c>
      <c r="C47" s="6" t="s">
        <v>696</v>
      </c>
      <c r="D47" s="6" t="s">
        <v>906</v>
      </c>
      <c r="E47" s="6" t="s">
        <v>780</v>
      </c>
      <c r="F47" s="6" t="s">
        <v>917</v>
      </c>
      <c r="G47" s="6" t="s">
        <v>922</v>
      </c>
      <c r="H47" s="7">
        <v>0.000438841</v>
      </c>
      <c r="I47" s="6" t="s">
        <v>978</v>
      </c>
      <c r="J47" s="6" t="s">
        <v>82</v>
      </c>
      <c r="K47" s="7">
        <v>83629</v>
      </c>
      <c r="L47" s="7">
        <v>9701</v>
      </c>
      <c r="M47" s="6" t="s">
        <v>1068</v>
      </c>
      <c r="N47" s="6" t="s">
        <v>82</v>
      </c>
      <c r="O47" s="7">
        <v>83629</v>
      </c>
      <c r="P47" s="7">
        <v>9701</v>
      </c>
      <c r="Q47" s="6" t="s">
        <v>42</v>
      </c>
      <c r="R47" s="6" t="s">
        <v>1192</v>
      </c>
      <c r="S47" s="6" t="s">
        <v>1192</v>
      </c>
      <c r="T47" s="6" t="s">
        <v>1359</v>
      </c>
      <c r="U47" s="6" t="s">
        <v>1426</v>
      </c>
      <c r="V47" s="6" t="s">
        <v>1553</v>
      </c>
      <c r="W47" s="6" t="s">
        <v>1553</v>
      </c>
      <c r="Z47" s="53">
        <f t="shared" si="25"/>
        <v>1576</v>
      </c>
      <c r="AA47" s="8">
        <v>1576</v>
      </c>
      <c r="AB47" s="7">
        <v>0</v>
      </c>
      <c r="AC47" s="58">
        <v>750</v>
      </c>
      <c r="AD47" s="6" t="s">
        <v>1672</v>
      </c>
      <c r="AE47" s="7">
        <v>0</v>
      </c>
      <c r="AF47" s="6" t="s">
        <v>932</v>
      </c>
      <c r="AG47" s="8">
        <f t="shared" si="19"/>
        <v>750</v>
      </c>
      <c r="AH47" s="38">
        <f t="shared" si="20"/>
        <v>0.47588832487309646</v>
      </c>
      <c r="AI47" s="7">
        <v>28</v>
      </c>
      <c r="AJ47" s="11">
        <v>25</v>
      </c>
      <c r="AK47" s="11">
        <v>25</v>
      </c>
      <c r="AL47" s="58">
        <v>1</v>
      </c>
      <c r="AM47" s="7">
        <v>0</v>
      </c>
      <c r="AN47" s="7">
        <v>0</v>
      </c>
      <c r="AO47" s="7">
        <v>0</v>
      </c>
      <c r="AP47" s="7">
        <v>0</v>
      </c>
      <c r="AQ47" s="62">
        <v>0</v>
      </c>
      <c r="AR47" s="12">
        <v>0.7</v>
      </c>
      <c r="AS47" s="12">
        <v>0.7</v>
      </c>
      <c r="AT47" s="12">
        <v>0.42</v>
      </c>
      <c r="AU47" s="12">
        <v>1.12</v>
      </c>
      <c r="AV47" s="12">
        <f t="shared" si="26"/>
        <v>0.7106598984771575</v>
      </c>
      <c r="AW47" s="53">
        <v>24983</v>
      </c>
      <c r="AX47" s="7">
        <v>28</v>
      </c>
      <c r="AY47" s="10">
        <v>24983</v>
      </c>
      <c r="AZ47" s="9">
        <v>0</v>
      </c>
      <c r="BA47" s="9">
        <v>0</v>
      </c>
      <c r="BB47" s="9">
        <v>0</v>
      </c>
      <c r="BC47" s="10">
        <v>24983</v>
      </c>
      <c r="BD47" s="53">
        <v>53929</v>
      </c>
      <c r="BE47" s="8">
        <v>0</v>
      </c>
      <c r="BF47" s="8">
        <v>53929</v>
      </c>
      <c r="BG47" s="8">
        <v>5362</v>
      </c>
      <c r="BH47" s="8">
        <v>0</v>
      </c>
      <c r="BI47" s="8">
        <v>5362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3183</v>
      </c>
      <c r="BQ47" s="8">
        <v>0</v>
      </c>
      <c r="BR47" s="8">
        <v>3183</v>
      </c>
      <c r="BS47" s="8">
        <v>62474</v>
      </c>
      <c r="BT47" s="12">
        <f t="shared" si="27"/>
        <v>39.640862944162436</v>
      </c>
      <c r="BU47" s="8">
        <v>0</v>
      </c>
      <c r="BV47" s="8">
        <v>62474</v>
      </c>
      <c r="BW47" s="53">
        <v>29261</v>
      </c>
      <c r="BX47" s="8">
        <v>2900</v>
      </c>
      <c r="BY47" s="8">
        <v>32161</v>
      </c>
      <c r="BZ47" s="12">
        <f t="shared" si="28"/>
        <v>20.406725888324875</v>
      </c>
      <c r="CA47" s="8">
        <v>2954</v>
      </c>
      <c r="CB47" s="8">
        <v>0</v>
      </c>
      <c r="CC47" s="8">
        <v>0</v>
      </c>
      <c r="CD47" s="8">
        <v>2954</v>
      </c>
      <c r="CE47" s="12">
        <f t="shared" si="18"/>
        <v>1.8743654822335025</v>
      </c>
      <c r="CF47" s="53">
        <v>0</v>
      </c>
      <c r="CG47" s="8">
        <v>5605</v>
      </c>
      <c r="CH47" s="8">
        <v>5605</v>
      </c>
      <c r="CI47" s="80">
        <f t="shared" si="14"/>
        <v>3.556472081218274</v>
      </c>
      <c r="CJ47" s="8">
        <v>40720</v>
      </c>
      <c r="CK47" s="12">
        <f t="shared" si="29"/>
        <v>25.83756345177665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125</v>
      </c>
      <c r="CR47" s="10">
        <v>46612</v>
      </c>
      <c r="CS47" s="10">
        <v>46737</v>
      </c>
      <c r="CT47" s="10">
        <v>46737</v>
      </c>
      <c r="CU47" s="9">
        <v>0</v>
      </c>
      <c r="CV47" s="10">
        <v>1150</v>
      </c>
      <c r="CW47" s="6" t="s">
        <v>932</v>
      </c>
      <c r="CX47" s="9">
        <v>0</v>
      </c>
      <c r="CY47" s="10">
        <v>47887</v>
      </c>
      <c r="CZ47" s="74">
        <f t="shared" si="30"/>
        <v>0.03340814917127072</v>
      </c>
      <c r="DA47" s="7">
        <v>387</v>
      </c>
      <c r="DB47" s="7">
        <v>41</v>
      </c>
      <c r="DC47" s="8">
        <v>11247</v>
      </c>
      <c r="DD47" s="7">
        <v>90</v>
      </c>
      <c r="DE47" s="7">
        <v>90</v>
      </c>
      <c r="DF47" s="7">
        <v>0</v>
      </c>
      <c r="DG47" s="7">
        <v>182</v>
      </c>
      <c r="DH47" s="7">
        <v>182</v>
      </c>
      <c r="DI47" s="7">
        <v>0</v>
      </c>
      <c r="DJ47" s="7">
        <v>14</v>
      </c>
      <c r="DK47" s="7">
        <v>51</v>
      </c>
      <c r="DL47" s="7">
        <v>0</v>
      </c>
      <c r="DM47" s="7">
        <v>0</v>
      </c>
      <c r="DN47" s="7">
        <v>51</v>
      </c>
      <c r="DO47" s="7">
        <v>0</v>
      </c>
      <c r="DP47" s="7">
        <v>0</v>
      </c>
      <c r="DQ47" s="8">
        <v>11584</v>
      </c>
      <c r="DR47" s="7">
        <v>49</v>
      </c>
      <c r="DS47" s="7"/>
      <c r="DT47" s="7">
        <v>0</v>
      </c>
      <c r="DU47" s="7">
        <v>0</v>
      </c>
      <c r="DV47" s="7">
        <v>49</v>
      </c>
      <c r="DW47" s="53">
        <v>1820</v>
      </c>
      <c r="DX47" s="8">
        <v>6228</v>
      </c>
      <c r="DY47" s="6" t="s">
        <v>922</v>
      </c>
      <c r="DZ47" s="25">
        <f t="shared" si="31"/>
        <v>3.951776649746193</v>
      </c>
      <c r="EA47" s="7">
        <v>940</v>
      </c>
      <c r="EB47" s="6" t="s">
        <v>923</v>
      </c>
      <c r="EC47" s="25">
        <f t="shared" si="32"/>
        <v>0.5964467005076142</v>
      </c>
      <c r="ED47" s="8">
        <v>3865</v>
      </c>
      <c r="EE47" s="25">
        <f t="shared" si="33"/>
        <v>2.4524111675126905</v>
      </c>
      <c r="EF47" s="6" t="s">
        <v>922</v>
      </c>
      <c r="EG47" s="58">
        <v>40</v>
      </c>
      <c r="EH47" s="7">
        <v>199</v>
      </c>
      <c r="EI47" s="7">
        <v>28</v>
      </c>
      <c r="EJ47" s="7">
        <v>129</v>
      </c>
      <c r="EK47" s="7">
        <v>68</v>
      </c>
      <c r="EL47" s="7">
        <v>328</v>
      </c>
      <c r="EM47" s="53">
        <v>3000</v>
      </c>
      <c r="EN47" s="8">
        <v>1547</v>
      </c>
      <c r="EO47" s="8">
        <v>4547</v>
      </c>
      <c r="EP47" s="25">
        <f t="shared" si="34"/>
        <v>2.885152284263959</v>
      </c>
      <c r="EQ47" s="25">
        <f t="shared" si="35"/>
        <v>0.39252417127071826</v>
      </c>
      <c r="ER47" s="7">
        <v>2</v>
      </c>
      <c r="ES47" s="58">
        <v>0</v>
      </c>
      <c r="ET47" s="7">
        <v>37</v>
      </c>
      <c r="EU47" s="25">
        <f t="shared" si="24"/>
        <v>0</v>
      </c>
      <c r="EV47" s="25">
        <f t="shared" si="13"/>
        <v>8.137233340664174</v>
      </c>
      <c r="EW47" s="58">
        <v>4</v>
      </c>
      <c r="EX47" s="6" t="s">
        <v>179</v>
      </c>
      <c r="EY47" s="6" t="s">
        <v>191</v>
      </c>
      <c r="EZ47" s="6" t="s">
        <v>193</v>
      </c>
      <c r="FA47" s="6" t="s">
        <v>193</v>
      </c>
      <c r="FB47" s="6" t="s">
        <v>193</v>
      </c>
      <c r="FC47" s="6" t="s">
        <v>193</v>
      </c>
      <c r="FD47" s="6" t="s">
        <v>193</v>
      </c>
      <c r="FE47" s="6" t="s">
        <v>193</v>
      </c>
      <c r="FF47" s="6" t="s">
        <v>193</v>
      </c>
      <c r="FG47" s="6" t="s">
        <v>193</v>
      </c>
      <c r="FH47" s="6" t="s">
        <v>193</v>
      </c>
      <c r="FI47" s="6" t="s">
        <v>193</v>
      </c>
      <c r="FJ47" s="6" t="s">
        <v>193</v>
      </c>
      <c r="FK47" s="6" t="s">
        <v>193</v>
      </c>
      <c r="FL47" s="6" t="s">
        <v>193</v>
      </c>
      <c r="FM47" s="6" t="s">
        <v>193</v>
      </c>
      <c r="FN47" s="6" t="s">
        <v>193</v>
      </c>
      <c r="FO47" s="6" t="s">
        <v>193</v>
      </c>
      <c r="FP47" s="6" t="s">
        <v>193</v>
      </c>
      <c r="FQ47" s="6" t="s">
        <v>193</v>
      </c>
      <c r="FR47" s="6" t="s">
        <v>193</v>
      </c>
      <c r="FS47" s="6" t="s">
        <v>193</v>
      </c>
      <c r="FT47" s="6" t="s">
        <v>193</v>
      </c>
      <c r="FU47" s="6" t="s">
        <v>193</v>
      </c>
      <c r="FV47" s="6" t="s">
        <v>193</v>
      </c>
      <c r="FW47" s="6" t="s">
        <v>193</v>
      </c>
      <c r="FX47" s="6" t="s">
        <v>193</v>
      </c>
      <c r="FY47" s="6" t="s">
        <v>193</v>
      </c>
      <c r="FZ47" s="6" t="s">
        <v>193</v>
      </c>
      <c r="GA47" s="6" t="s">
        <v>193</v>
      </c>
      <c r="GB47" s="6" t="s">
        <v>193</v>
      </c>
      <c r="GC47" s="6" t="s">
        <v>193</v>
      </c>
      <c r="GD47" s="6" t="s">
        <v>193</v>
      </c>
      <c r="GE47" s="6" t="s">
        <v>193</v>
      </c>
      <c r="GF47" s="6" t="s">
        <v>193</v>
      </c>
      <c r="GG47" s="6" t="s">
        <v>193</v>
      </c>
      <c r="GH47" s="6" t="s">
        <v>193</v>
      </c>
      <c r="GI47" s="6" t="s">
        <v>193</v>
      </c>
      <c r="GJ47" s="6" t="s">
        <v>193</v>
      </c>
      <c r="GK47" s="6" t="s">
        <v>193</v>
      </c>
      <c r="GL47" s="6" t="s">
        <v>193</v>
      </c>
      <c r="GM47" s="6" t="s">
        <v>193</v>
      </c>
      <c r="GN47" s="6" t="s">
        <v>193</v>
      </c>
      <c r="GO47" s="6" t="s">
        <v>193</v>
      </c>
      <c r="GP47" s="6" t="s">
        <v>193</v>
      </c>
      <c r="GQ47" s="6" t="s">
        <v>193</v>
      </c>
      <c r="GR47" s="6" t="s">
        <v>193</v>
      </c>
      <c r="GS47" s="6" t="s">
        <v>193</v>
      </c>
      <c r="GT47" s="6" t="s">
        <v>193</v>
      </c>
      <c r="GU47" s="6" t="s">
        <v>193</v>
      </c>
      <c r="GV47" s="6" t="s">
        <v>235</v>
      </c>
      <c r="GW47" s="6" t="s">
        <v>333</v>
      </c>
      <c r="GX47" s="6" t="s">
        <v>451</v>
      </c>
      <c r="GY47" s="6" t="s">
        <v>470</v>
      </c>
      <c r="GZ47" s="6" t="s">
        <v>494</v>
      </c>
      <c r="HA47" s="6" t="s">
        <v>497</v>
      </c>
      <c r="HB47" s="6" t="s">
        <v>501</v>
      </c>
      <c r="HC47" s="6" t="s">
        <v>506</v>
      </c>
      <c r="HD47" s="6" t="s">
        <v>514</v>
      </c>
      <c r="HE47" s="6" t="s">
        <v>514</v>
      </c>
    </row>
    <row r="48" spans="1:213" ht="12.75">
      <c r="A48" s="6" t="s">
        <v>781</v>
      </c>
      <c r="B48" s="6" t="s">
        <v>782</v>
      </c>
      <c r="C48" s="6" t="s">
        <v>696</v>
      </c>
      <c r="D48" s="6" t="s">
        <v>906</v>
      </c>
      <c r="E48" s="6" t="s">
        <v>782</v>
      </c>
      <c r="F48" s="6" t="s">
        <v>918</v>
      </c>
      <c r="G48" s="6" t="s">
        <v>922</v>
      </c>
      <c r="H48" s="7">
        <v>0.0005576</v>
      </c>
      <c r="I48" s="6" t="s">
        <v>979</v>
      </c>
      <c r="J48" s="6" t="s">
        <v>83</v>
      </c>
      <c r="K48" s="7">
        <v>83402</v>
      </c>
      <c r="L48" s="7">
        <v>3637</v>
      </c>
      <c r="M48" s="6" t="s">
        <v>979</v>
      </c>
      <c r="N48" s="6" t="s">
        <v>83</v>
      </c>
      <c r="O48" s="7">
        <v>83402</v>
      </c>
      <c r="P48" s="7">
        <v>3637</v>
      </c>
      <c r="Q48" s="6" t="s">
        <v>1134</v>
      </c>
      <c r="R48" s="6" t="s">
        <v>1193</v>
      </c>
      <c r="S48" s="6" t="s">
        <v>1280</v>
      </c>
      <c r="T48" s="6" t="s">
        <v>1360</v>
      </c>
      <c r="U48" s="6" t="s">
        <v>1457</v>
      </c>
      <c r="V48" s="6" t="s">
        <v>1554</v>
      </c>
      <c r="W48" s="6" t="s">
        <v>1554</v>
      </c>
      <c r="Y48" s="8">
        <v>99135</v>
      </c>
      <c r="Z48" s="53">
        <f t="shared" si="25"/>
        <v>99135</v>
      </c>
      <c r="AA48" s="8">
        <v>54334</v>
      </c>
      <c r="AB48" s="8">
        <v>44801</v>
      </c>
      <c r="AC48" s="53">
        <v>45934</v>
      </c>
      <c r="AD48" s="6" t="s">
        <v>1648</v>
      </c>
      <c r="AE48" s="8">
        <v>15409</v>
      </c>
      <c r="AF48" s="6" t="s">
        <v>1715</v>
      </c>
      <c r="AG48" s="8">
        <f t="shared" si="19"/>
        <v>61343</v>
      </c>
      <c r="AH48" s="38">
        <f t="shared" si="20"/>
        <v>0.6187824683512382</v>
      </c>
      <c r="AI48" s="7">
        <v>548</v>
      </c>
      <c r="AJ48" s="6" t="s">
        <v>1256</v>
      </c>
      <c r="AK48" s="10">
        <v>51</v>
      </c>
      <c r="AL48" s="58">
        <v>1</v>
      </c>
      <c r="AM48" s="7">
        <v>1</v>
      </c>
      <c r="AN48" s="7">
        <v>0</v>
      </c>
      <c r="AO48" s="7">
        <v>0</v>
      </c>
      <c r="AP48" s="7">
        <v>0</v>
      </c>
      <c r="AQ48" s="62">
        <v>3</v>
      </c>
      <c r="AR48" s="12">
        <v>4</v>
      </c>
      <c r="AS48" s="12">
        <v>7</v>
      </c>
      <c r="AT48" s="12">
        <v>24</v>
      </c>
      <c r="AU48" s="12">
        <v>31</v>
      </c>
      <c r="AV48" s="12">
        <f t="shared" si="26"/>
        <v>0.3127048973621829</v>
      </c>
      <c r="AW48" s="53">
        <v>86612</v>
      </c>
      <c r="AX48" s="7">
        <v>40</v>
      </c>
      <c r="AY48" s="10">
        <v>1067459</v>
      </c>
      <c r="AZ48" s="10">
        <v>20000</v>
      </c>
      <c r="BA48" s="9">
        <v>0</v>
      </c>
      <c r="BB48" s="9">
        <v>0</v>
      </c>
      <c r="BC48" s="10">
        <v>1087459</v>
      </c>
      <c r="BD48" s="53">
        <v>1551593</v>
      </c>
      <c r="BE48" s="8">
        <v>0</v>
      </c>
      <c r="BF48" s="8">
        <v>1551593</v>
      </c>
      <c r="BG48" s="8">
        <v>96505</v>
      </c>
      <c r="BH48" s="8">
        <v>0</v>
      </c>
      <c r="BI48" s="8">
        <v>96505</v>
      </c>
      <c r="BJ48" s="8">
        <v>0</v>
      </c>
      <c r="BK48" s="8">
        <v>0</v>
      </c>
      <c r="BL48" s="8">
        <v>0</v>
      </c>
      <c r="BM48" s="8">
        <v>505806</v>
      </c>
      <c r="BN48" s="8">
        <v>0</v>
      </c>
      <c r="BO48" s="8">
        <v>505806</v>
      </c>
      <c r="BP48" s="8">
        <v>186870</v>
      </c>
      <c r="BQ48" s="8">
        <v>0</v>
      </c>
      <c r="BR48" s="8">
        <v>186870</v>
      </c>
      <c r="BS48" s="8">
        <v>2340774</v>
      </c>
      <c r="BT48" s="12">
        <f t="shared" si="27"/>
        <v>23.6119836586473</v>
      </c>
      <c r="BU48" s="8">
        <v>0</v>
      </c>
      <c r="BV48" s="8">
        <v>2340774</v>
      </c>
      <c r="BW48" s="53">
        <v>904107</v>
      </c>
      <c r="BX48" s="8">
        <v>354994</v>
      </c>
      <c r="BY48" s="8">
        <v>1259101</v>
      </c>
      <c r="BZ48" s="12">
        <f t="shared" si="28"/>
        <v>12.700872547536187</v>
      </c>
      <c r="CA48" s="8">
        <v>247566</v>
      </c>
      <c r="CB48" s="8">
        <v>55398</v>
      </c>
      <c r="CC48" s="8">
        <v>100221</v>
      </c>
      <c r="CD48" s="8">
        <v>403185</v>
      </c>
      <c r="CE48" s="12">
        <f t="shared" si="18"/>
        <v>4.067029807837797</v>
      </c>
      <c r="CF48" s="53">
        <v>0</v>
      </c>
      <c r="CG48" s="8">
        <v>343923</v>
      </c>
      <c r="CH48" s="8">
        <v>343923</v>
      </c>
      <c r="CI48" s="80">
        <f t="shared" si="14"/>
        <v>3.4692389166288393</v>
      </c>
      <c r="CJ48" s="8">
        <v>2006209</v>
      </c>
      <c r="CK48" s="12">
        <f t="shared" si="29"/>
        <v>20.237141272002823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174452</v>
      </c>
      <c r="CR48" s="10">
        <v>1247572</v>
      </c>
      <c r="CS48" s="9">
        <v>0</v>
      </c>
      <c r="CT48" s="10">
        <v>1247572</v>
      </c>
      <c r="CU48" s="9">
        <v>0</v>
      </c>
      <c r="CV48" s="9">
        <v>0</v>
      </c>
      <c r="CW48" s="6" t="s">
        <v>627</v>
      </c>
      <c r="CX48" s="10">
        <v>20000</v>
      </c>
      <c r="CY48" s="10">
        <v>1267572</v>
      </c>
      <c r="CZ48" s="74">
        <f t="shared" si="30"/>
        <v>0.08867095645199512</v>
      </c>
      <c r="DA48" s="8">
        <v>24322</v>
      </c>
      <c r="DB48" s="8">
        <v>15057</v>
      </c>
      <c r="DC48" s="8">
        <v>240350</v>
      </c>
      <c r="DD48" s="8">
        <v>12612</v>
      </c>
      <c r="DE48" s="8">
        <v>12612</v>
      </c>
      <c r="DF48" s="7">
        <v>0</v>
      </c>
      <c r="DG48" s="8">
        <v>13534</v>
      </c>
      <c r="DH48" s="8">
        <v>13534</v>
      </c>
      <c r="DI48" s="7">
        <v>0</v>
      </c>
      <c r="DJ48" s="7">
        <v>0</v>
      </c>
      <c r="DK48" s="7">
        <v>51</v>
      </c>
      <c r="DL48" s="7">
        <v>0</v>
      </c>
      <c r="DM48" s="7">
        <v>12</v>
      </c>
      <c r="DN48" s="7">
        <v>63</v>
      </c>
      <c r="DO48" s="7">
        <v>280</v>
      </c>
      <c r="DP48" s="8">
        <v>7456</v>
      </c>
      <c r="DQ48" s="8">
        <v>274295</v>
      </c>
      <c r="DR48" s="7">
        <v>225</v>
      </c>
      <c r="DS48" s="7"/>
      <c r="DT48" s="7">
        <v>0</v>
      </c>
      <c r="DU48" s="7">
        <v>0</v>
      </c>
      <c r="DV48" s="7">
        <v>225</v>
      </c>
      <c r="DW48" s="53">
        <v>4500</v>
      </c>
      <c r="DX48" s="8">
        <v>453559</v>
      </c>
      <c r="DY48" s="6" t="s">
        <v>923</v>
      </c>
      <c r="DZ48" s="25">
        <f t="shared" si="31"/>
        <v>4.57516517879659</v>
      </c>
      <c r="EA48" s="8">
        <v>76182</v>
      </c>
      <c r="EB48" s="6" t="s">
        <v>923</v>
      </c>
      <c r="EC48" s="25">
        <f t="shared" si="32"/>
        <v>0.7684672416401876</v>
      </c>
      <c r="ED48" s="8">
        <v>90962</v>
      </c>
      <c r="EE48" s="25">
        <f t="shared" si="33"/>
        <v>0.9175568668986736</v>
      </c>
      <c r="EF48" s="6" t="s">
        <v>923</v>
      </c>
      <c r="EG48" s="58">
        <v>299</v>
      </c>
      <c r="EH48" s="8">
        <v>17854</v>
      </c>
      <c r="EI48" s="7">
        <v>35</v>
      </c>
      <c r="EJ48" s="8">
        <v>2215</v>
      </c>
      <c r="EK48" s="7">
        <v>334</v>
      </c>
      <c r="EL48" s="8">
        <v>20069</v>
      </c>
      <c r="EM48" s="53">
        <v>456718</v>
      </c>
      <c r="EN48" s="8">
        <v>371327</v>
      </c>
      <c r="EO48" s="8">
        <v>828045</v>
      </c>
      <c r="EP48" s="25">
        <f t="shared" si="34"/>
        <v>8.352700862460281</v>
      </c>
      <c r="EQ48" s="25">
        <f t="shared" si="35"/>
        <v>3.01881186314005</v>
      </c>
      <c r="ER48" s="7">
        <v>3</v>
      </c>
      <c r="ES48" s="58">
        <v>896</v>
      </c>
      <c r="ET48" s="8">
        <v>1343</v>
      </c>
      <c r="EU48" s="25">
        <f t="shared" si="24"/>
        <v>0.6671630677587491</v>
      </c>
      <c r="EV48" s="25">
        <f t="shared" si="13"/>
        <v>1.6218925299953506</v>
      </c>
      <c r="EW48" s="58">
        <v>24</v>
      </c>
      <c r="EX48" s="6" t="s">
        <v>180</v>
      </c>
      <c r="EY48" s="6" t="s">
        <v>184</v>
      </c>
      <c r="EZ48" s="6" t="s">
        <v>193</v>
      </c>
      <c r="FA48" s="6" t="s">
        <v>193</v>
      </c>
      <c r="FB48" s="6" t="s">
        <v>193</v>
      </c>
      <c r="FC48" s="6" t="s">
        <v>193</v>
      </c>
      <c r="FD48" s="6" t="s">
        <v>193</v>
      </c>
      <c r="FE48" s="6" t="s">
        <v>193</v>
      </c>
      <c r="FF48" s="6" t="s">
        <v>193</v>
      </c>
      <c r="FG48" s="6" t="s">
        <v>193</v>
      </c>
      <c r="FH48" s="6" t="s">
        <v>193</v>
      </c>
      <c r="FI48" s="6" t="s">
        <v>193</v>
      </c>
      <c r="FJ48" s="6" t="s">
        <v>193</v>
      </c>
      <c r="FK48" s="6" t="s">
        <v>193</v>
      </c>
      <c r="FL48" s="6" t="s">
        <v>193</v>
      </c>
      <c r="FM48" s="6" t="s">
        <v>193</v>
      </c>
      <c r="FN48" s="6" t="s">
        <v>193</v>
      </c>
      <c r="FO48" s="6" t="s">
        <v>193</v>
      </c>
      <c r="FP48" s="6" t="s">
        <v>193</v>
      </c>
      <c r="FQ48" s="6" t="s">
        <v>193</v>
      </c>
      <c r="FR48" s="6" t="s">
        <v>193</v>
      </c>
      <c r="FS48" s="6" t="s">
        <v>193</v>
      </c>
      <c r="FT48" s="6" t="s">
        <v>193</v>
      </c>
      <c r="FU48" s="6" t="s">
        <v>193</v>
      </c>
      <c r="FV48" s="6" t="s">
        <v>193</v>
      </c>
      <c r="FW48" s="6" t="s">
        <v>193</v>
      </c>
      <c r="FX48" s="6" t="s">
        <v>193</v>
      </c>
      <c r="FY48" s="6" t="s">
        <v>193</v>
      </c>
      <c r="FZ48" s="6" t="s">
        <v>193</v>
      </c>
      <c r="GA48" s="6" t="s">
        <v>193</v>
      </c>
      <c r="GB48" s="6" t="s">
        <v>193</v>
      </c>
      <c r="GC48" s="6" t="s">
        <v>193</v>
      </c>
      <c r="GD48" s="6" t="s">
        <v>193</v>
      </c>
      <c r="GE48" s="6" t="s">
        <v>193</v>
      </c>
      <c r="GF48" s="6" t="s">
        <v>193</v>
      </c>
      <c r="GG48" s="6" t="s">
        <v>193</v>
      </c>
      <c r="GH48" s="6" t="s">
        <v>193</v>
      </c>
      <c r="GI48" s="6" t="s">
        <v>193</v>
      </c>
      <c r="GJ48" s="6" t="s">
        <v>193</v>
      </c>
      <c r="GK48" s="6" t="s">
        <v>193</v>
      </c>
      <c r="GL48" s="6" t="s">
        <v>193</v>
      </c>
      <c r="GM48" s="6" t="s">
        <v>193</v>
      </c>
      <c r="GN48" s="6" t="s">
        <v>193</v>
      </c>
      <c r="GO48" s="6" t="s">
        <v>193</v>
      </c>
      <c r="GP48" s="6" t="s">
        <v>193</v>
      </c>
      <c r="GQ48" s="6" t="s">
        <v>193</v>
      </c>
      <c r="GR48" s="6" t="s">
        <v>193</v>
      </c>
      <c r="GS48" s="6" t="s">
        <v>193</v>
      </c>
      <c r="GT48" s="6" t="s">
        <v>193</v>
      </c>
      <c r="GU48" s="6" t="s">
        <v>193</v>
      </c>
      <c r="GV48" s="6" t="s">
        <v>236</v>
      </c>
      <c r="GW48" s="6" t="s">
        <v>334</v>
      </c>
      <c r="GX48" s="6" t="s">
        <v>451</v>
      </c>
      <c r="GY48" s="6" t="s">
        <v>1256</v>
      </c>
      <c r="GZ48" s="6" t="s">
        <v>918</v>
      </c>
      <c r="HA48" s="6" t="s">
        <v>498</v>
      </c>
      <c r="HB48" s="6" t="s">
        <v>501</v>
      </c>
      <c r="HC48" s="6" t="s">
        <v>508</v>
      </c>
      <c r="HD48" s="6" t="s">
        <v>518</v>
      </c>
      <c r="HE48" s="6" t="s">
        <v>521</v>
      </c>
    </row>
    <row r="49" spans="1:213" ht="12.75">
      <c r="A49" s="6" t="s">
        <v>783</v>
      </c>
      <c r="B49" s="6" t="s">
        <v>784</v>
      </c>
      <c r="C49" s="6" t="s">
        <v>696</v>
      </c>
      <c r="D49" s="6" t="s">
        <v>906</v>
      </c>
      <c r="E49" s="6" t="s">
        <v>784</v>
      </c>
      <c r="F49" s="6" t="s">
        <v>917</v>
      </c>
      <c r="G49" s="6" t="s">
        <v>922</v>
      </c>
      <c r="H49" s="7">
        <v>0.000399558</v>
      </c>
      <c r="I49" s="6" t="s">
        <v>980</v>
      </c>
      <c r="J49" s="6" t="s">
        <v>84</v>
      </c>
      <c r="K49" s="7">
        <v>83434</v>
      </c>
      <c r="L49" s="6" t="s">
        <v>1012</v>
      </c>
      <c r="M49" s="6" t="s">
        <v>1069</v>
      </c>
      <c r="N49" s="6" t="s">
        <v>84</v>
      </c>
      <c r="O49" s="7">
        <v>83434</v>
      </c>
      <c r="P49" s="7">
        <v>5036</v>
      </c>
      <c r="Q49" s="6" t="s">
        <v>1135</v>
      </c>
      <c r="R49" s="6" t="s">
        <v>1194</v>
      </c>
      <c r="S49" s="6" t="s">
        <v>1281</v>
      </c>
      <c r="T49" s="6" t="s">
        <v>1361</v>
      </c>
      <c r="U49" s="6" t="s">
        <v>1458</v>
      </c>
      <c r="V49" s="6" t="s">
        <v>1555</v>
      </c>
      <c r="W49" s="6" t="s">
        <v>1623</v>
      </c>
      <c r="Y49" s="8">
        <v>23860</v>
      </c>
      <c r="Z49" s="53">
        <f t="shared" si="25"/>
        <v>8370</v>
      </c>
      <c r="AA49" s="8">
        <v>8370</v>
      </c>
      <c r="AB49" s="7">
        <v>0</v>
      </c>
      <c r="AC49" s="53">
        <v>1940</v>
      </c>
      <c r="AD49" s="6" t="s">
        <v>1673</v>
      </c>
      <c r="AE49" s="7">
        <v>0</v>
      </c>
      <c r="AF49" s="6" t="s">
        <v>932</v>
      </c>
      <c r="AG49" s="8">
        <f t="shared" si="19"/>
        <v>1940</v>
      </c>
      <c r="AH49" s="38">
        <f t="shared" si="20"/>
        <v>0.23178016726403824</v>
      </c>
      <c r="AI49" s="7">
        <v>18</v>
      </c>
      <c r="AJ49" s="11">
        <v>10</v>
      </c>
      <c r="AK49" s="11">
        <v>25</v>
      </c>
      <c r="AL49" s="58">
        <v>0</v>
      </c>
      <c r="AM49" s="7">
        <v>3</v>
      </c>
      <c r="AN49" s="7">
        <v>0</v>
      </c>
      <c r="AO49" s="7">
        <v>0</v>
      </c>
      <c r="AP49" s="7">
        <v>0</v>
      </c>
      <c r="AQ49" s="62">
        <v>0</v>
      </c>
      <c r="AR49" s="12">
        <v>1.5</v>
      </c>
      <c r="AS49" s="12">
        <v>1.5</v>
      </c>
      <c r="AT49" s="12">
        <v>3</v>
      </c>
      <c r="AU49" s="12">
        <v>4.5</v>
      </c>
      <c r="AV49" s="12">
        <f t="shared" si="26"/>
        <v>0.5376344086021505</v>
      </c>
      <c r="AW49" s="53">
        <v>34200</v>
      </c>
      <c r="AX49" s="7">
        <v>20</v>
      </c>
      <c r="AY49" s="10">
        <v>109565</v>
      </c>
      <c r="AZ49" s="9">
        <v>0</v>
      </c>
      <c r="BA49" s="9">
        <v>0</v>
      </c>
      <c r="BB49" s="10">
        <v>50345</v>
      </c>
      <c r="BC49" s="10">
        <v>159910</v>
      </c>
      <c r="BD49" s="53">
        <v>142119</v>
      </c>
      <c r="BE49" s="8">
        <v>0</v>
      </c>
      <c r="BF49" s="8">
        <v>142119</v>
      </c>
      <c r="BG49" s="8">
        <v>17271</v>
      </c>
      <c r="BH49" s="8">
        <v>0</v>
      </c>
      <c r="BI49" s="8">
        <v>17271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9608</v>
      </c>
      <c r="BQ49" s="8">
        <v>0</v>
      </c>
      <c r="BR49" s="8">
        <v>9608</v>
      </c>
      <c r="BS49" s="8">
        <v>168998</v>
      </c>
      <c r="BT49" s="12">
        <f t="shared" si="27"/>
        <v>20.190919952210276</v>
      </c>
      <c r="BU49" s="8">
        <v>0</v>
      </c>
      <c r="BV49" s="8">
        <v>168998</v>
      </c>
      <c r="BW49" s="53">
        <v>87528</v>
      </c>
      <c r="BX49" s="8">
        <v>9776</v>
      </c>
      <c r="BY49" s="8">
        <v>97304</v>
      </c>
      <c r="BZ49" s="12">
        <f t="shared" si="28"/>
        <v>11.625328554360813</v>
      </c>
      <c r="CA49" s="8">
        <v>11538</v>
      </c>
      <c r="CB49" s="8">
        <v>1844</v>
      </c>
      <c r="CC49" s="8">
        <v>967</v>
      </c>
      <c r="CD49" s="8">
        <v>14349</v>
      </c>
      <c r="CE49" s="12">
        <f t="shared" si="18"/>
        <v>1.714336917562724</v>
      </c>
      <c r="CF49" s="53">
        <v>0</v>
      </c>
      <c r="CG49" s="8">
        <v>35210</v>
      </c>
      <c r="CH49" s="8">
        <v>35210</v>
      </c>
      <c r="CI49" s="80">
        <f t="shared" si="14"/>
        <v>4.206690561529271</v>
      </c>
      <c r="CJ49" s="8">
        <v>146863</v>
      </c>
      <c r="CK49" s="12">
        <f t="shared" si="29"/>
        <v>17.546356033452806</v>
      </c>
      <c r="CL49" s="8">
        <v>14500</v>
      </c>
      <c r="CM49" s="8">
        <v>0</v>
      </c>
      <c r="CN49" s="8">
        <v>0</v>
      </c>
      <c r="CO49" s="8">
        <v>3400</v>
      </c>
      <c r="CP49" s="8">
        <v>11100</v>
      </c>
      <c r="CQ49" s="8">
        <v>0</v>
      </c>
      <c r="CR49" s="10">
        <v>182045</v>
      </c>
      <c r="CS49" s="9">
        <v>0</v>
      </c>
      <c r="CT49" s="10">
        <v>117830</v>
      </c>
      <c r="CU49" s="10">
        <v>11949</v>
      </c>
      <c r="CV49" s="9">
        <v>0</v>
      </c>
      <c r="CW49" s="6" t="s">
        <v>628</v>
      </c>
      <c r="CX49" s="10">
        <v>52266</v>
      </c>
      <c r="CY49" s="10">
        <v>182045</v>
      </c>
      <c r="CZ49" s="74">
        <f t="shared" si="30"/>
        <v>0.03612552708400908</v>
      </c>
      <c r="DA49" s="8">
        <v>1782</v>
      </c>
      <c r="DB49" s="8">
        <v>1571</v>
      </c>
      <c r="DC49" s="8">
        <v>43777</v>
      </c>
      <c r="DD49" s="8">
        <v>2181</v>
      </c>
      <c r="DE49" s="8">
        <v>2029</v>
      </c>
      <c r="DF49" s="7">
        <v>152</v>
      </c>
      <c r="DG49" s="8">
        <v>2976</v>
      </c>
      <c r="DH49" s="8">
        <v>2976</v>
      </c>
      <c r="DI49" s="7">
        <v>0</v>
      </c>
      <c r="DJ49" s="7">
        <v>52</v>
      </c>
      <c r="DK49" s="7">
        <v>51</v>
      </c>
      <c r="DL49" s="7">
        <v>5</v>
      </c>
      <c r="DM49" s="7">
        <v>26</v>
      </c>
      <c r="DN49" s="7">
        <v>82</v>
      </c>
      <c r="DO49" s="7">
        <v>0</v>
      </c>
      <c r="DP49" s="7">
        <v>260</v>
      </c>
      <c r="DQ49" s="8">
        <v>49328</v>
      </c>
      <c r="DR49" s="7">
        <v>32</v>
      </c>
      <c r="DS49" s="7"/>
      <c r="DT49" s="7">
        <v>0</v>
      </c>
      <c r="DU49" s="7">
        <v>9</v>
      </c>
      <c r="DV49" s="7">
        <v>41</v>
      </c>
      <c r="DW49" s="53">
        <v>4889</v>
      </c>
      <c r="DX49" s="8">
        <v>22571</v>
      </c>
      <c r="DY49" s="6" t="s">
        <v>923</v>
      </c>
      <c r="DZ49" s="25">
        <f t="shared" si="31"/>
        <v>2.6966547192353643</v>
      </c>
      <c r="EA49" s="8">
        <v>2127</v>
      </c>
      <c r="EB49" s="6" t="s">
        <v>923</v>
      </c>
      <c r="EC49" s="25">
        <f t="shared" si="32"/>
        <v>0.25412186379928314</v>
      </c>
      <c r="ED49" s="8">
        <v>2325</v>
      </c>
      <c r="EE49" s="25">
        <f t="shared" si="33"/>
        <v>0.2777777777777778</v>
      </c>
      <c r="EF49" s="6" t="s">
        <v>922</v>
      </c>
      <c r="EG49" s="58">
        <v>91</v>
      </c>
      <c r="EH49" s="8">
        <v>3119</v>
      </c>
      <c r="EI49" s="7">
        <v>15</v>
      </c>
      <c r="EJ49" s="7">
        <v>463</v>
      </c>
      <c r="EK49" s="7">
        <v>106</v>
      </c>
      <c r="EL49" s="8">
        <v>3582</v>
      </c>
      <c r="EM49" s="53">
        <v>14948</v>
      </c>
      <c r="EN49" s="8">
        <v>51892</v>
      </c>
      <c r="EO49" s="8">
        <v>66840</v>
      </c>
      <c r="EP49" s="25">
        <f t="shared" si="34"/>
        <v>7.985663082437276</v>
      </c>
      <c r="EQ49" s="25">
        <f t="shared" si="35"/>
        <v>1.3550113525786571</v>
      </c>
      <c r="ER49" s="7">
        <v>3</v>
      </c>
      <c r="ES49" s="58">
        <v>18</v>
      </c>
      <c r="ET49" s="7">
        <v>29</v>
      </c>
      <c r="EU49" s="25">
        <f t="shared" si="24"/>
        <v>0.6206896551724138</v>
      </c>
      <c r="EV49" s="25">
        <f t="shared" si="13"/>
        <v>0.4338719329742669</v>
      </c>
      <c r="EW49" s="58">
        <v>15</v>
      </c>
      <c r="EX49" s="6" t="s">
        <v>180</v>
      </c>
      <c r="EY49" s="6" t="s">
        <v>186</v>
      </c>
      <c r="EZ49" s="6" t="s">
        <v>193</v>
      </c>
      <c r="FA49" s="6" t="s">
        <v>193</v>
      </c>
      <c r="FB49" s="6" t="s">
        <v>193</v>
      </c>
      <c r="FC49" s="6" t="s">
        <v>193</v>
      </c>
      <c r="FD49" s="6" t="s">
        <v>193</v>
      </c>
      <c r="FE49" s="6" t="s">
        <v>193</v>
      </c>
      <c r="FF49" s="6" t="s">
        <v>193</v>
      </c>
      <c r="FG49" s="6" t="s">
        <v>193</v>
      </c>
      <c r="FH49" s="6" t="s">
        <v>193</v>
      </c>
      <c r="FI49" s="6" t="s">
        <v>193</v>
      </c>
      <c r="FJ49" s="6" t="s">
        <v>193</v>
      </c>
      <c r="FK49" s="6" t="s">
        <v>193</v>
      </c>
      <c r="FL49" s="6" t="s">
        <v>193</v>
      </c>
      <c r="FM49" s="6" t="s">
        <v>193</v>
      </c>
      <c r="FN49" s="6" t="s">
        <v>193</v>
      </c>
      <c r="FO49" s="6" t="s">
        <v>193</v>
      </c>
      <c r="FP49" s="6" t="s">
        <v>193</v>
      </c>
      <c r="FQ49" s="6" t="s">
        <v>193</v>
      </c>
      <c r="FR49" s="6" t="s">
        <v>193</v>
      </c>
      <c r="FS49" s="6" t="s">
        <v>193</v>
      </c>
      <c r="FT49" s="6" t="s">
        <v>193</v>
      </c>
      <c r="FU49" s="6" t="s">
        <v>193</v>
      </c>
      <c r="FV49" s="6" t="s">
        <v>193</v>
      </c>
      <c r="FW49" s="6" t="s">
        <v>193</v>
      </c>
      <c r="FX49" s="6" t="s">
        <v>193</v>
      </c>
      <c r="FY49" s="6" t="s">
        <v>193</v>
      </c>
      <c r="FZ49" s="6" t="s">
        <v>193</v>
      </c>
      <c r="GA49" s="6" t="s">
        <v>193</v>
      </c>
      <c r="GB49" s="6" t="s">
        <v>193</v>
      </c>
      <c r="GC49" s="6" t="s">
        <v>193</v>
      </c>
      <c r="GD49" s="6" t="s">
        <v>193</v>
      </c>
      <c r="GE49" s="6" t="s">
        <v>193</v>
      </c>
      <c r="GF49" s="6" t="s">
        <v>193</v>
      </c>
      <c r="GG49" s="6" t="s">
        <v>193</v>
      </c>
      <c r="GH49" s="6" t="s">
        <v>193</v>
      </c>
      <c r="GI49" s="6" t="s">
        <v>193</v>
      </c>
      <c r="GJ49" s="6" t="s">
        <v>193</v>
      </c>
      <c r="GK49" s="6" t="s">
        <v>193</v>
      </c>
      <c r="GL49" s="6" t="s">
        <v>193</v>
      </c>
      <c r="GM49" s="6" t="s">
        <v>193</v>
      </c>
      <c r="GN49" s="6" t="s">
        <v>193</v>
      </c>
      <c r="GO49" s="6" t="s">
        <v>193</v>
      </c>
      <c r="GP49" s="6" t="s">
        <v>193</v>
      </c>
      <c r="GQ49" s="6" t="s">
        <v>193</v>
      </c>
      <c r="GR49" s="6" t="s">
        <v>193</v>
      </c>
      <c r="GS49" s="6" t="s">
        <v>193</v>
      </c>
      <c r="GT49" s="6" t="s">
        <v>193</v>
      </c>
      <c r="GU49" s="6" t="s">
        <v>193</v>
      </c>
      <c r="GV49" s="6" t="s">
        <v>237</v>
      </c>
      <c r="GW49" s="6" t="s">
        <v>442</v>
      </c>
      <c r="GX49" s="6" t="s">
        <v>451</v>
      </c>
      <c r="GY49" s="6" t="s">
        <v>454</v>
      </c>
      <c r="GZ49" s="6" t="s">
        <v>492</v>
      </c>
      <c r="HA49" s="6" t="s">
        <v>498</v>
      </c>
      <c r="HB49" s="6" t="s">
        <v>501</v>
      </c>
      <c r="HC49" s="6" t="s">
        <v>505</v>
      </c>
      <c r="HD49" s="6" t="s">
        <v>514</v>
      </c>
      <c r="HE49" s="6" t="s">
        <v>514</v>
      </c>
    </row>
    <row r="50" spans="1:213" ht="12.75">
      <c r="A50" s="6" t="s">
        <v>785</v>
      </c>
      <c r="B50" s="6" t="s">
        <v>786</v>
      </c>
      <c r="C50" s="6" t="s">
        <v>696</v>
      </c>
      <c r="D50" s="6" t="s">
        <v>906</v>
      </c>
      <c r="E50" s="6" t="s">
        <v>786</v>
      </c>
      <c r="F50" s="6" t="s">
        <v>918</v>
      </c>
      <c r="G50" s="6" t="s">
        <v>922</v>
      </c>
      <c r="H50" s="7">
        <v>0.008103071</v>
      </c>
      <c r="I50" s="6" t="s">
        <v>981</v>
      </c>
      <c r="J50" s="6" t="s">
        <v>85</v>
      </c>
      <c r="K50" s="7">
        <v>83338</v>
      </c>
      <c r="L50" s="7">
        <v>2302</v>
      </c>
      <c r="M50" s="6" t="s">
        <v>981</v>
      </c>
      <c r="N50" s="6" t="s">
        <v>85</v>
      </c>
      <c r="O50" s="7">
        <v>83338</v>
      </c>
      <c r="P50" s="7">
        <v>2302</v>
      </c>
      <c r="Q50" s="6" t="s">
        <v>85</v>
      </c>
      <c r="R50" s="6" t="s">
        <v>1195</v>
      </c>
      <c r="S50" s="6" t="s">
        <v>1282</v>
      </c>
      <c r="T50" s="6" t="s">
        <v>1362</v>
      </c>
      <c r="U50" s="6" t="s">
        <v>1459</v>
      </c>
      <c r="V50" s="6" t="s">
        <v>1556</v>
      </c>
      <c r="W50" s="6" t="s">
        <v>1556</v>
      </c>
      <c r="Y50" s="8">
        <v>20468</v>
      </c>
      <c r="Z50" s="53">
        <f t="shared" si="25"/>
        <v>9157</v>
      </c>
      <c r="AA50" s="8">
        <v>9157</v>
      </c>
      <c r="AB50" s="7">
        <v>0</v>
      </c>
      <c r="AC50" s="53">
        <v>4000</v>
      </c>
      <c r="AD50" s="6" t="s">
        <v>1644</v>
      </c>
      <c r="AE50" s="7">
        <v>0</v>
      </c>
      <c r="AF50" s="6" t="s">
        <v>932</v>
      </c>
      <c r="AG50" s="8">
        <f t="shared" si="19"/>
        <v>4000</v>
      </c>
      <c r="AH50" s="38">
        <f t="shared" si="20"/>
        <v>0.43682428743038115</v>
      </c>
      <c r="AI50" s="7">
        <v>500</v>
      </c>
      <c r="AJ50" s="11">
        <v>25</v>
      </c>
      <c r="AK50" s="11">
        <v>25</v>
      </c>
      <c r="AL50" s="58">
        <v>1</v>
      </c>
      <c r="AM50" s="7">
        <v>0</v>
      </c>
      <c r="AN50" s="7">
        <v>0</v>
      </c>
      <c r="AO50" s="7">
        <v>0</v>
      </c>
      <c r="AP50" s="7">
        <v>0</v>
      </c>
      <c r="AQ50" s="62">
        <v>0</v>
      </c>
      <c r="AR50" s="12">
        <v>1</v>
      </c>
      <c r="AS50" s="12">
        <v>1</v>
      </c>
      <c r="AT50" s="12">
        <v>5</v>
      </c>
      <c r="AU50" s="12">
        <v>6</v>
      </c>
      <c r="AV50" s="12">
        <f t="shared" si="26"/>
        <v>0.6552364311455717</v>
      </c>
      <c r="AW50" s="53">
        <v>48836</v>
      </c>
      <c r="AX50" s="7">
        <v>40</v>
      </c>
      <c r="AY50" s="10">
        <v>10000</v>
      </c>
      <c r="AZ50" s="9">
        <v>0</v>
      </c>
      <c r="BA50" s="10">
        <v>8814</v>
      </c>
      <c r="BB50" s="10">
        <v>2700</v>
      </c>
      <c r="BC50" s="10">
        <v>21514</v>
      </c>
      <c r="BD50" s="53">
        <v>196000</v>
      </c>
      <c r="BE50" s="8">
        <v>32000</v>
      </c>
      <c r="BF50" s="8">
        <v>228000</v>
      </c>
      <c r="BG50" s="8">
        <v>5000</v>
      </c>
      <c r="BH50" s="8">
        <v>0</v>
      </c>
      <c r="BI50" s="8">
        <v>5000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2000</v>
      </c>
      <c r="BQ50" s="8">
        <v>0</v>
      </c>
      <c r="BR50" s="8">
        <v>2000</v>
      </c>
      <c r="BS50" s="8">
        <v>203000</v>
      </c>
      <c r="BT50" s="12">
        <f t="shared" si="27"/>
        <v>22.168832587091842</v>
      </c>
      <c r="BU50" s="8">
        <v>32000</v>
      </c>
      <c r="BV50" s="8">
        <v>235000</v>
      </c>
      <c r="BW50" s="53">
        <v>136092</v>
      </c>
      <c r="BX50" s="8">
        <v>45000</v>
      </c>
      <c r="BY50" s="8">
        <v>181092</v>
      </c>
      <c r="BZ50" s="12">
        <f t="shared" si="28"/>
        <v>19.776345964835645</v>
      </c>
      <c r="CA50" s="8">
        <v>25000</v>
      </c>
      <c r="CB50" s="8">
        <v>1250</v>
      </c>
      <c r="CC50" s="8">
        <v>2000</v>
      </c>
      <c r="CD50" s="8">
        <v>28250</v>
      </c>
      <c r="CE50" s="12">
        <f t="shared" si="18"/>
        <v>3.085071529977067</v>
      </c>
      <c r="CF50" s="53">
        <v>0</v>
      </c>
      <c r="CG50" s="8">
        <v>24000</v>
      </c>
      <c r="CH50" s="8">
        <v>24000</v>
      </c>
      <c r="CI50" s="80">
        <f t="shared" si="14"/>
        <v>2.620945724582287</v>
      </c>
      <c r="CJ50" s="8">
        <v>233342</v>
      </c>
      <c r="CK50" s="12">
        <f t="shared" si="29"/>
        <v>25.482363219394998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10">
        <v>23172</v>
      </c>
      <c r="CS50" s="9">
        <v>0</v>
      </c>
      <c r="CT50" s="10">
        <v>8000</v>
      </c>
      <c r="CU50" s="9">
        <v>0</v>
      </c>
      <c r="CV50" s="10">
        <v>8000</v>
      </c>
      <c r="CW50" s="6" t="s">
        <v>932</v>
      </c>
      <c r="CX50" s="9">
        <v>0</v>
      </c>
      <c r="CY50" s="10">
        <v>16000</v>
      </c>
      <c r="CZ50" s="74">
        <f t="shared" si="30"/>
        <v>0.07682261657832065</v>
      </c>
      <c r="DA50" s="8">
        <v>3000</v>
      </c>
      <c r="DB50" s="8">
        <v>2000</v>
      </c>
      <c r="DC50" s="8">
        <v>38000</v>
      </c>
      <c r="DD50" s="7">
        <v>700</v>
      </c>
      <c r="DE50" s="7">
        <v>700</v>
      </c>
      <c r="DF50" s="7">
        <v>0</v>
      </c>
      <c r="DG50" s="7">
        <v>300</v>
      </c>
      <c r="DH50" s="7">
        <v>300</v>
      </c>
      <c r="DI50" s="7">
        <v>0</v>
      </c>
      <c r="DJ50" s="7">
        <v>0</v>
      </c>
      <c r="DK50" s="7">
        <v>51</v>
      </c>
      <c r="DL50" s="7">
        <v>0</v>
      </c>
      <c r="DM50" s="7">
        <v>0</v>
      </c>
      <c r="DN50" s="7">
        <v>51</v>
      </c>
      <c r="DO50" s="7">
        <v>0</v>
      </c>
      <c r="DP50" s="7">
        <v>0</v>
      </c>
      <c r="DQ50" s="8">
        <v>39051</v>
      </c>
      <c r="DR50" s="7">
        <v>15</v>
      </c>
      <c r="DS50" s="7"/>
      <c r="DT50" s="7">
        <v>0</v>
      </c>
      <c r="DU50" s="7">
        <v>0</v>
      </c>
      <c r="DV50" s="7">
        <v>15</v>
      </c>
      <c r="DW50" s="53">
        <v>2080</v>
      </c>
      <c r="DX50" s="8">
        <v>80000</v>
      </c>
      <c r="DY50" s="6" t="s">
        <v>923</v>
      </c>
      <c r="DZ50" s="25">
        <f t="shared" si="31"/>
        <v>8.736485748607622</v>
      </c>
      <c r="EA50" s="8">
        <v>3000</v>
      </c>
      <c r="EB50" s="6" t="s">
        <v>923</v>
      </c>
      <c r="EC50" s="25">
        <f t="shared" si="32"/>
        <v>0.32761821557278586</v>
      </c>
      <c r="ED50" s="8">
        <v>20000</v>
      </c>
      <c r="EE50" s="25">
        <f t="shared" si="33"/>
        <v>2.1841214371519055</v>
      </c>
      <c r="EF50" s="6" t="s">
        <v>923</v>
      </c>
      <c r="EG50" s="58">
        <v>200</v>
      </c>
      <c r="EH50" s="8">
        <v>6000</v>
      </c>
      <c r="EI50" s="7">
        <v>10</v>
      </c>
      <c r="EJ50" s="8">
        <v>3000</v>
      </c>
      <c r="EK50" s="7">
        <v>210</v>
      </c>
      <c r="EL50" s="8">
        <v>9000</v>
      </c>
      <c r="EM50" s="53">
        <v>30000</v>
      </c>
      <c r="EN50" s="8">
        <v>25000</v>
      </c>
      <c r="EO50" s="8">
        <v>55000</v>
      </c>
      <c r="EP50" s="25">
        <f t="shared" si="34"/>
        <v>6.006333952167741</v>
      </c>
      <c r="EQ50" s="25">
        <f t="shared" si="35"/>
        <v>1.4084146372692121</v>
      </c>
      <c r="ER50" s="7">
        <v>3</v>
      </c>
      <c r="ES50" s="58">
        <v>3</v>
      </c>
      <c r="ET50" s="7">
        <v>250</v>
      </c>
      <c r="EU50" s="25">
        <f t="shared" si="24"/>
        <v>0.012</v>
      </c>
      <c r="EV50" s="25">
        <f t="shared" si="13"/>
        <v>4.545454545454545</v>
      </c>
      <c r="EW50" s="58">
        <v>25</v>
      </c>
      <c r="EX50" s="6" t="s">
        <v>174</v>
      </c>
      <c r="EY50" s="6" t="s">
        <v>186</v>
      </c>
      <c r="EZ50" s="6" t="s">
        <v>193</v>
      </c>
      <c r="FA50" s="6" t="s">
        <v>193</v>
      </c>
      <c r="FB50" s="6" t="s">
        <v>193</v>
      </c>
      <c r="FC50" s="6" t="s">
        <v>193</v>
      </c>
      <c r="FD50" s="6" t="s">
        <v>193</v>
      </c>
      <c r="FE50" s="6" t="s">
        <v>193</v>
      </c>
      <c r="FF50" s="6" t="s">
        <v>193</v>
      </c>
      <c r="FG50" s="6" t="s">
        <v>193</v>
      </c>
      <c r="FH50" s="6" t="s">
        <v>193</v>
      </c>
      <c r="FI50" s="6" t="s">
        <v>193</v>
      </c>
      <c r="FJ50" s="6" t="s">
        <v>193</v>
      </c>
      <c r="FK50" s="6" t="s">
        <v>193</v>
      </c>
      <c r="FL50" s="6" t="s">
        <v>193</v>
      </c>
      <c r="FM50" s="6" t="s">
        <v>193</v>
      </c>
      <c r="FN50" s="6" t="s">
        <v>193</v>
      </c>
      <c r="FO50" s="6" t="s">
        <v>193</v>
      </c>
      <c r="FP50" s="6" t="s">
        <v>193</v>
      </c>
      <c r="FQ50" s="6" t="s">
        <v>193</v>
      </c>
      <c r="FR50" s="6" t="s">
        <v>193</v>
      </c>
      <c r="FS50" s="6" t="s">
        <v>193</v>
      </c>
      <c r="FT50" s="6" t="s">
        <v>193</v>
      </c>
      <c r="FU50" s="6" t="s">
        <v>193</v>
      </c>
      <c r="FV50" s="6" t="s">
        <v>193</v>
      </c>
      <c r="FW50" s="6" t="s">
        <v>193</v>
      </c>
      <c r="FX50" s="6" t="s">
        <v>193</v>
      </c>
      <c r="FY50" s="6" t="s">
        <v>193</v>
      </c>
      <c r="FZ50" s="6" t="s">
        <v>193</v>
      </c>
      <c r="GA50" s="6" t="s">
        <v>193</v>
      </c>
      <c r="GB50" s="6" t="s">
        <v>193</v>
      </c>
      <c r="GC50" s="6" t="s">
        <v>193</v>
      </c>
      <c r="GD50" s="6" t="s">
        <v>193</v>
      </c>
      <c r="GE50" s="6" t="s">
        <v>193</v>
      </c>
      <c r="GF50" s="6" t="s">
        <v>193</v>
      </c>
      <c r="GG50" s="6" t="s">
        <v>193</v>
      </c>
      <c r="GH50" s="6" t="s">
        <v>193</v>
      </c>
      <c r="GI50" s="6" t="s">
        <v>193</v>
      </c>
      <c r="GJ50" s="6" t="s">
        <v>193</v>
      </c>
      <c r="GK50" s="6" t="s">
        <v>193</v>
      </c>
      <c r="GL50" s="6" t="s">
        <v>193</v>
      </c>
      <c r="GM50" s="6" t="s">
        <v>193</v>
      </c>
      <c r="GN50" s="6" t="s">
        <v>193</v>
      </c>
      <c r="GO50" s="6" t="s">
        <v>193</v>
      </c>
      <c r="GP50" s="6" t="s">
        <v>193</v>
      </c>
      <c r="GQ50" s="6" t="s">
        <v>193</v>
      </c>
      <c r="GR50" s="6" t="s">
        <v>193</v>
      </c>
      <c r="GS50" s="6" t="s">
        <v>193</v>
      </c>
      <c r="GT50" s="6" t="s">
        <v>193</v>
      </c>
      <c r="GU50" s="6" t="s">
        <v>193</v>
      </c>
      <c r="GV50" s="6" t="s">
        <v>238</v>
      </c>
      <c r="GW50" s="6" t="s">
        <v>335</v>
      </c>
      <c r="GX50" s="6" t="s">
        <v>395</v>
      </c>
      <c r="GY50" s="6" t="s">
        <v>922</v>
      </c>
      <c r="GZ50" s="6" t="s">
        <v>493</v>
      </c>
      <c r="HA50" s="6" t="s">
        <v>497</v>
      </c>
      <c r="HB50" s="6" t="s">
        <v>501</v>
      </c>
      <c r="HC50" s="6" t="s">
        <v>507</v>
      </c>
      <c r="HD50" s="6" t="s">
        <v>514</v>
      </c>
      <c r="HE50" s="6" t="s">
        <v>514</v>
      </c>
    </row>
    <row r="51" spans="1:213" ht="12.75">
      <c r="A51" s="6" t="s">
        <v>787</v>
      </c>
      <c r="B51" s="6" t="s">
        <v>788</v>
      </c>
      <c r="C51" s="6" t="s">
        <v>696</v>
      </c>
      <c r="D51" s="6" t="s">
        <v>906</v>
      </c>
      <c r="E51" s="6" t="s">
        <v>788</v>
      </c>
      <c r="F51" s="6" t="s">
        <v>918</v>
      </c>
      <c r="G51" s="6" t="s">
        <v>922</v>
      </c>
      <c r="H51" s="7">
        <v>0.000238922</v>
      </c>
      <c r="I51" s="6" t="s">
        <v>982</v>
      </c>
      <c r="J51" s="6" t="s">
        <v>86</v>
      </c>
      <c r="K51" s="7">
        <v>83837</v>
      </c>
      <c r="L51" s="7">
        <v>2499</v>
      </c>
      <c r="M51" s="6" t="s">
        <v>982</v>
      </c>
      <c r="N51" s="6" t="s">
        <v>86</v>
      </c>
      <c r="O51" s="7">
        <v>83837</v>
      </c>
      <c r="P51" s="7">
        <v>2499</v>
      </c>
      <c r="Q51" s="6" t="s">
        <v>131</v>
      </c>
      <c r="R51" s="6" t="s">
        <v>1196</v>
      </c>
      <c r="S51" s="6" t="s">
        <v>1283</v>
      </c>
      <c r="T51" s="6" t="s">
        <v>1363</v>
      </c>
      <c r="U51" s="6" t="s">
        <v>1460</v>
      </c>
      <c r="V51" s="6" t="s">
        <v>1557</v>
      </c>
      <c r="W51" s="6" t="s">
        <v>1557</v>
      </c>
      <c r="Z51" s="53">
        <f t="shared" si="25"/>
        <v>2443</v>
      </c>
      <c r="AA51" s="8">
        <v>2228</v>
      </c>
      <c r="AB51" s="7">
        <v>215</v>
      </c>
      <c r="AC51" s="53">
        <v>1401</v>
      </c>
      <c r="AD51" s="6" t="s">
        <v>1674</v>
      </c>
      <c r="AE51" s="7">
        <v>36</v>
      </c>
      <c r="AF51" s="6" t="s">
        <v>1674</v>
      </c>
      <c r="AG51" s="8">
        <f t="shared" si="19"/>
        <v>1437</v>
      </c>
      <c r="AH51" s="38">
        <f t="shared" si="20"/>
        <v>0.5882112157183791</v>
      </c>
      <c r="AI51" s="7">
        <v>122</v>
      </c>
      <c r="AJ51" s="9">
        <v>0</v>
      </c>
      <c r="AK51" s="11">
        <v>21</v>
      </c>
      <c r="AL51" s="58">
        <v>1</v>
      </c>
      <c r="AM51" s="7">
        <v>0</v>
      </c>
      <c r="AN51" s="7">
        <v>0</v>
      </c>
      <c r="AO51" s="7">
        <v>0</v>
      </c>
      <c r="AP51" s="7">
        <v>0</v>
      </c>
      <c r="AQ51" s="62">
        <v>0</v>
      </c>
      <c r="AR51" s="12">
        <v>1.4</v>
      </c>
      <c r="AS51" s="12">
        <v>1.4</v>
      </c>
      <c r="AT51" s="12">
        <v>0.2</v>
      </c>
      <c r="AU51" s="12">
        <v>1.6</v>
      </c>
      <c r="AV51" s="12">
        <f t="shared" si="26"/>
        <v>0.6549324600900532</v>
      </c>
      <c r="AW51" s="53">
        <v>15321</v>
      </c>
      <c r="AX51" s="7">
        <v>28</v>
      </c>
      <c r="AY51" s="9">
        <v>0</v>
      </c>
      <c r="AZ51" s="9">
        <v>0</v>
      </c>
      <c r="BA51" s="9">
        <v>0</v>
      </c>
      <c r="BB51" s="10">
        <v>39891</v>
      </c>
      <c r="BC51" s="10">
        <v>39891</v>
      </c>
      <c r="BD51" s="53">
        <v>56034</v>
      </c>
      <c r="BE51" s="8">
        <v>0</v>
      </c>
      <c r="BF51" s="8">
        <v>56034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56034</v>
      </c>
      <c r="BT51" s="12">
        <f t="shared" si="27"/>
        <v>22.936553417928778</v>
      </c>
      <c r="BU51" s="8">
        <v>0</v>
      </c>
      <c r="BV51" s="8">
        <v>56034</v>
      </c>
      <c r="BW51" s="53">
        <v>27425</v>
      </c>
      <c r="BX51" s="8">
        <v>4727</v>
      </c>
      <c r="BY51" s="8">
        <v>32152</v>
      </c>
      <c r="BZ51" s="12">
        <f t="shared" si="28"/>
        <v>13.16086778550962</v>
      </c>
      <c r="CA51" s="8">
        <v>6116</v>
      </c>
      <c r="CB51" s="8">
        <v>0</v>
      </c>
      <c r="CC51" s="8">
        <v>2300</v>
      </c>
      <c r="CD51" s="8">
        <v>8416</v>
      </c>
      <c r="CE51" s="12">
        <f t="shared" si="18"/>
        <v>3.44494474007368</v>
      </c>
      <c r="CF51" s="53">
        <v>0</v>
      </c>
      <c r="CG51" s="8">
        <v>15466</v>
      </c>
      <c r="CH51" s="8">
        <v>15466</v>
      </c>
      <c r="CI51" s="80">
        <f t="shared" si="14"/>
        <v>6.330740892345477</v>
      </c>
      <c r="CJ51" s="8">
        <v>56034</v>
      </c>
      <c r="CK51" s="12">
        <f t="shared" si="29"/>
        <v>22.936553417928778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10">
        <v>39891</v>
      </c>
      <c r="CS51" s="9">
        <v>0</v>
      </c>
      <c r="CT51" s="9">
        <v>0</v>
      </c>
      <c r="CU51" s="9">
        <v>0</v>
      </c>
      <c r="CV51" s="9">
        <v>0</v>
      </c>
      <c r="CW51" s="6" t="s">
        <v>932</v>
      </c>
      <c r="CX51" s="10">
        <v>43981</v>
      </c>
      <c r="CY51" s="10">
        <v>43981</v>
      </c>
      <c r="CZ51" s="74">
        <f t="shared" si="30"/>
        <v>0.033561839474435876</v>
      </c>
      <c r="DA51" s="7">
        <v>470</v>
      </c>
      <c r="DB51" s="7">
        <v>312</v>
      </c>
      <c r="DC51" s="8">
        <v>11916</v>
      </c>
      <c r="DD51" s="7">
        <v>723</v>
      </c>
      <c r="DE51" s="7">
        <v>723</v>
      </c>
      <c r="DF51" s="7">
        <v>0</v>
      </c>
      <c r="DG51" s="7">
        <v>454</v>
      </c>
      <c r="DH51" s="7">
        <v>454</v>
      </c>
      <c r="DI51" s="7">
        <v>0</v>
      </c>
      <c r="DJ51" s="7">
        <v>10</v>
      </c>
      <c r="DK51" s="7">
        <v>51</v>
      </c>
      <c r="DL51" s="7">
        <v>0</v>
      </c>
      <c r="DM51" s="7">
        <v>0</v>
      </c>
      <c r="DN51" s="7">
        <v>51</v>
      </c>
      <c r="DO51" s="7">
        <v>0</v>
      </c>
      <c r="DP51" s="7">
        <v>850</v>
      </c>
      <c r="DQ51" s="8">
        <v>14004</v>
      </c>
      <c r="DR51" s="7">
        <v>52</v>
      </c>
      <c r="DS51" s="7"/>
      <c r="DT51" s="7">
        <v>0</v>
      </c>
      <c r="DU51" s="7">
        <v>0</v>
      </c>
      <c r="DV51" s="7">
        <v>52</v>
      </c>
      <c r="DW51" s="53">
        <v>1508</v>
      </c>
      <c r="DX51" s="8">
        <v>13100</v>
      </c>
      <c r="DY51" s="6" t="s">
        <v>923</v>
      </c>
      <c r="DZ51" s="25">
        <f t="shared" si="31"/>
        <v>5.362259516987311</v>
      </c>
      <c r="EA51" s="7">
        <v>500</v>
      </c>
      <c r="EB51" s="6" t="s">
        <v>923</v>
      </c>
      <c r="EC51" s="25">
        <f t="shared" si="32"/>
        <v>0.20466639377814164</v>
      </c>
      <c r="ED51" s="8">
        <v>5905</v>
      </c>
      <c r="EE51" s="25">
        <f t="shared" si="33"/>
        <v>2.4171101105198525</v>
      </c>
      <c r="EF51" s="6" t="s">
        <v>922</v>
      </c>
      <c r="EG51" s="58">
        <v>66</v>
      </c>
      <c r="EH51" s="8">
        <v>1177</v>
      </c>
      <c r="EI51" s="7">
        <v>0</v>
      </c>
      <c r="EJ51" s="7">
        <v>0</v>
      </c>
      <c r="EK51" s="7">
        <v>66</v>
      </c>
      <c r="EL51" s="8">
        <v>1177</v>
      </c>
      <c r="EM51" s="53">
        <v>9458</v>
      </c>
      <c r="EN51" s="8">
        <v>2479</v>
      </c>
      <c r="EO51" s="8">
        <v>11937</v>
      </c>
      <c r="EP51" s="25">
        <f t="shared" si="34"/>
        <v>4.886205485059353</v>
      </c>
      <c r="EQ51" s="25">
        <f t="shared" si="35"/>
        <v>0.8523993144815767</v>
      </c>
      <c r="ER51" s="7">
        <v>4</v>
      </c>
      <c r="ES51" s="58">
        <v>890</v>
      </c>
      <c r="ET51" s="7">
        <v>410</v>
      </c>
      <c r="EU51" s="25">
        <f t="shared" si="24"/>
        <v>2.1707317073170733</v>
      </c>
      <c r="EV51" s="25">
        <f t="shared" si="13"/>
        <v>34.34698835553321</v>
      </c>
      <c r="EW51" s="58">
        <v>5</v>
      </c>
      <c r="EX51" s="6" t="s">
        <v>176</v>
      </c>
      <c r="EY51" s="6" t="s">
        <v>181</v>
      </c>
      <c r="EZ51" s="6" t="s">
        <v>193</v>
      </c>
      <c r="FA51" s="6" t="s">
        <v>193</v>
      </c>
      <c r="FB51" s="6" t="s">
        <v>193</v>
      </c>
      <c r="FC51" s="6" t="s">
        <v>193</v>
      </c>
      <c r="FD51" s="6" t="s">
        <v>193</v>
      </c>
      <c r="FE51" s="6" t="s">
        <v>193</v>
      </c>
      <c r="FF51" s="6" t="s">
        <v>193</v>
      </c>
      <c r="FG51" s="6" t="s">
        <v>193</v>
      </c>
      <c r="FH51" s="6" t="s">
        <v>193</v>
      </c>
      <c r="FI51" s="6" t="s">
        <v>193</v>
      </c>
      <c r="FJ51" s="6" t="s">
        <v>193</v>
      </c>
      <c r="FK51" s="6" t="s">
        <v>193</v>
      </c>
      <c r="FL51" s="6" t="s">
        <v>193</v>
      </c>
      <c r="FM51" s="6" t="s">
        <v>193</v>
      </c>
      <c r="FN51" s="6" t="s">
        <v>193</v>
      </c>
      <c r="FO51" s="6" t="s">
        <v>193</v>
      </c>
      <c r="FP51" s="6" t="s">
        <v>193</v>
      </c>
      <c r="FQ51" s="6" t="s">
        <v>193</v>
      </c>
      <c r="FR51" s="6" t="s">
        <v>193</v>
      </c>
      <c r="FS51" s="6" t="s">
        <v>193</v>
      </c>
      <c r="FT51" s="6" t="s">
        <v>193</v>
      </c>
      <c r="FU51" s="6" t="s">
        <v>193</v>
      </c>
      <c r="FV51" s="6" t="s">
        <v>193</v>
      </c>
      <c r="FW51" s="6" t="s">
        <v>193</v>
      </c>
      <c r="FX51" s="6" t="s">
        <v>193</v>
      </c>
      <c r="FY51" s="6" t="s">
        <v>193</v>
      </c>
      <c r="FZ51" s="6" t="s">
        <v>193</v>
      </c>
      <c r="GA51" s="6" t="s">
        <v>193</v>
      </c>
      <c r="GB51" s="6" t="s">
        <v>193</v>
      </c>
      <c r="GC51" s="6" t="s">
        <v>193</v>
      </c>
      <c r="GD51" s="6" t="s">
        <v>193</v>
      </c>
      <c r="GE51" s="6" t="s">
        <v>193</v>
      </c>
      <c r="GF51" s="6" t="s">
        <v>193</v>
      </c>
      <c r="GG51" s="6" t="s">
        <v>193</v>
      </c>
      <c r="GH51" s="6" t="s">
        <v>193</v>
      </c>
      <c r="GI51" s="6" t="s">
        <v>193</v>
      </c>
      <c r="GJ51" s="6" t="s">
        <v>193</v>
      </c>
      <c r="GK51" s="6" t="s">
        <v>193</v>
      </c>
      <c r="GL51" s="6" t="s">
        <v>193</v>
      </c>
      <c r="GM51" s="6" t="s">
        <v>193</v>
      </c>
      <c r="GN51" s="6" t="s">
        <v>193</v>
      </c>
      <c r="GO51" s="6" t="s">
        <v>193</v>
      </c>
      <c r="GP51" s="6" t="s">
        <v>193</v>
      </c>
      <c r="GQ51" s="6" t="s">
        <v>193</v>
      </c>
      <c r="GR51" s="6" t="s">
        <v>193</v>
      </c>
      <c r="GS51" s="6" t="s">
        <v>193</v>
      </c>
      <c r="GT51" s="6" t="s">
        <v>193</v>
      </c>
      <c r="GU51" s="6" t="s">
        <v>193</v>
      </c>
      <c r="GV51" s="6" t="s">
        <v>239</v>
      </c>
      <c r="GW51" s="6" t="s">
        <v>336</v>
      </c>
      <c r="GX51" s="6" t="s">
        <v>451</v>
      </c>
      <c r="GY51" s="6" t="s">
        <v>471</v>
      </c>
      <c r="GZ51" s="6" t="s">
        <v>493</v>
      </c>
      <c r="HA51" s="6" t="s">
        <v>497</v>
      </c>
      <c r="HB51" s="6" t="s">
        <v>501</v>
      </c>
      <c r="HC51" s="6" t="s">
        <v>507</v>
      </c>
      <c r="HD51" s="6" t="s">
        <v>514</v>
      </c>
      <c r="HE51" s="6" t="s">
        <v>514</v>
      </c>
    </row>
    <row r="52" spans="1:213" ht="12.75">
      <c r="A52" s="6" t="s">
        <v>789</v>
      </c>
      <c r="B52" s="6" t="s">
        <v>790</v>
      </c>
      <c r="C52" s="6" t="s">
        <v>696</v>
      </c>
      <c r="D52" s="6" t="s">
        <v>906</v>
      </c>
      <c r="E52" s="6" t="s">
        <v>790</v>
      </c>
      <c r="F52" s="6" t="s">
        <v>918</v>
      </c>
      <c r="G52" s="6" t="s">
        <v>922</v>
      </c>
      <c r="H52" s="6" t="s">
        <v>931</v>
      </c>
      <c r="I52" s="6" t="s">
        <v>983</v>
      </c>
      <c r="J52" s="6" t="s">
        <v>87</v>
      </c>
      <c r="K52" s="7">
        <v>83341</v>
      </c>
      <c r="L52" s="6" t="s">
        <v>1013</v>
      </c>
      <c r="M52" s="6" t="s">
        <v>1070</v>
      </c>
      <c r="N52" s="6" t="s">
        <v>87</v>
      </c>
      <c r="O52" s="7">
        <v>83341</v>
      </c>
      <c r="P52" s="6" t="s">
        <v>1013</v>
      </c>
      <c r="Q52" s="6" t="s">
        <v>137</v>
      </c>
      <c r="R52" s="6" t="s">
        <v>1197</v>
      </c>
      <c r="S52" s="6" t="s">
        <v>1197</v>
      </c>
      <c r="T52" s="6" t="s">
        <v>1364</v>
      </c>
      <c r="U52" s="6" t="s">
        <v>1461</v>
      </c>
      <c r="V52" s="6" t="s">
        <v>1558</v>
      </c>
      <c r="W52" s="6" t="s">
        <v>1624</v>
      </c>
      <c r="Z52" s="53">
        <f t="shared" si="25"/>
        <v>3148</v>
      </c>
      <c r="AA52" s="8">
        <v>3148</v>
      </c>
      <c r="AB52" s="7">
        <v>0</v>
      </c>
      <c r="AC52" s="53">
        <v>2617</v>
      </c>
      <c r="AD52" s="6" t="s">
        <v>1674</v>
      </c>
      <c r="AE52" s="7">
        <v>0</v>
      </c>
      <c r="AF52" s="6" t="s">
        <v>932</v>
      </c>
      <c r="AG52" s="8">
        <f t="shared" si="19"/>
        <v>2617</v>
      </c>
      <c r="AH52" s="38">
        <f t="shared" si="20"/>
        <v>0.8313214739517154</v>
      </c>
      <c r="AI52" s="7">
        <v>369</v>
      </c>
      <c r="AJ52" s="6" t="s">
        <v>1256</v>
      </c>
      <c r="AK52" s="11">
        <v>15</v>
      </c>
      <c r="AL52" s="58">
        <v>1</v>
      </c>
      <c r="AM52" s="7">
        <v>0</v>
      </c>
      <c r="AN52" s="7">
        <v>0</v>
      </c>
      <c r="AO52" s="6" t="s">
        <v>1256</v>
      </c>
      <c r="AP52" s="6" t="s">
        <v>1256</v>
      </c>
      <c r="AQ52" s="62">
        <v>0</v>
      </c>
      <c r="AR52" s="12">
        <v>0.8</v>
      </c>
      <c r="AS52" s="12">
        <v>0.8</v>
      </c>
      <c r="AT52" s="12">
        <v>0</v>
      </c>
      <c r="AU52" s="12">
        <v>0.8</v>
      </c>
      <c r="AV52" s="12">
        <f t="shared" si="26"/>
        <v>0.25412960609911056</v>
      </c>
      <c r="AW52" s="53">
        <v>18469</v>
      </c>
      <c r="AX52" s="7">
        <v>32</v>
      </c>
      <c r="AY52" s="10">
        <v>15741</v>
      </c>
      <c r="AZ52" s="9">
        <v>0</v>
      </c>
      <c r="BA52" s="9">
        <v>0</v>
      </c>
      <c r="BB52" s="9">
        <v>0</v>
      </c>
      <c r="BC52" s="10">
        <v>15741</v>
      </c>
      <c r="BD52" s="53">
        <v>25960</v>
      </c>
      <c r="BE52" s="8">
        <v>0</v>
      </c>
      <c r="BF52" s="8">
        <v>25960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1663</v>
      </c>
      <c r="BQ52" s="8">
        <v>0</v>
      </c>
      <c r="BR52" s="8">
        <v>1663</v>
      </c>
      <c r="BS52" s="8">
        <v>27623</v>
      </c>
      <c r="BT52" s="12">
        <f t="shared" si="27"/>
        <v>8.774777636594663</v>
      </c>
      <c r="BU52" s="8">
        <v>0</v>
      </c>
      <c r="BV52" s="8">
        <v>27623</v>
      </c>
      <c r="BW52" s="53">
        <v>17074</v>
      </c>
      <c r="BX52" s="8">
        <v>1395</v>
      </c>
      <c r="BY52" s="8">
        <v>18469</v>
      </c>
      <c r="BZ52" s="12">
        <f t="shared" si="28"/>
        <v>5.866899618805591</v>
      </c>
      <c r="CA52" s="8">
        <v>7029</v>
      </c>
      <c r="CB52" s="8">
        <v>350</v>
      </c>
      <c r="CC52" s="8">
        <v>65</v>
      </c>
      <c r="CD52" s="8">
        <v>7444</v>
      </c>
      <c r="CE52" s="12">
        <f t="shared" si="18"/>
        <v>2.364675984752224</v>
      </c>
      <c r="CF52" s="53">
        <v>0</v>
      </c>
      <c r="CG52" s="8">
        <v>4810</v>
      </c>
      <c r="CH52" s="8">
        <v>4810</v>
      </c>
      <c r="CI52" s="80">
        <f t="shared" si="14"/>
        <v>1.5279542566709021</v>
      </c>
      <c r="CJ52" s="8">
        <v>30723</v>
      </c>
      <c r="CK52" s="12">
        <f t="shared" si="29"/>
        <v>9.759529860228717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10">
        <v>12641</v>
      </c>
      <c r="CS52" s="9">
        <v>0</v>
      </c>
      <c r="CT52" s="10">
        <v>12641</v>
      </c>
      <c r="CU52" s="9">
        <v>0</v>
      </c>
      <c r="CV52" s="9">
        <v>0</v>
      </c>
      <c r="CW52" s="6" t="s">
        <v>1256</v>
      </c>
      <c r="CX52" s="9">
        <v>0</v>
      </c>
      <c r="CY52" s="10">
        <v>12641</v>
      </c>
      <c r="CZ52" s="74">
        <f t="shared" si="30"/>
        <v>0.06961108213064394</v>
      </c>
      <c r="DA52" s="8">
        <v>1201</v>
      </c>
      <c r="DB52" s="8">
        <v>1043</v>
      </c>
      <c r="DC52" s="8">
        <v>16301</v>
      </c>
      <c r="DD52" s="7">
        <v>208</v>
      </c>
      <c r="DE52" s="7">
        <v>208</v>
      </c>
      <c r="DF52" s="7">
        <v>0</v>
      </c>
      <c r="DG52" s="7">
        <v>641</v>
      </c>
      <c r="DH52" s="7">
        <v>641</v>
      </c>
      <c r="DI52" s="7">
        <v>0</v>
      </c>
      <c r="DJ52" s="7">
        <v>5</v>
      </c>
      <c r="DK52" s="7">
        <v>51</v>
      </c>
      <c r="DL52" s="7">
        <v>0</v>
      </c>
      <c r="DM52" s="7">
        <v>0</v>
      </c>
      <c r="DN52" s="7">
        <v>51</v>
      </c>
      <c r="DO52" s="7">
        <v>0</v>
      </c>
      <c r="DP52" s="7">
        <v>47</v>
      </c>
      <c r="DQ52" s="8">
        <v>17253</v>
      </c>
      <c r="DR52" s="7">
        <v>15</v>
      </c>
      <c r="DS52" s="7"/>
      <c r="DT52" s="7">
        <v>0</v>
      </c>
      <c r="DU52" s="7">
        <v>0</v>
      </c>
      <c r="DV52" s="7">
        <v>15</v>
      </c>
      <c r="DW52" s="53">
        <v>1196</v>
      </c>
      <c r="DX52" s="8">
        <v>10574</v>
      </c>
      <c r="DY52" s="6" t="s">
        <v>922</v>
      </c>
      <c r="DZ52" s="25">
        <f t="shared" si="31"/>
        <v>3.3589580686149936</v>
      </c>
      <c r="EA52" s="7">
        <v>312</v>
      </c>
      <c r="EB52" s="6" t="s">
        <v>923</v>
      </c>
      <c r="EC52" s="25">
        <f t="shared" si="32"/>
        <v>0.09911054637865312</v>
      </c>
      <c r="ED52" s="8">
        <v>2649</v>
      </c>
      <c r="EE52" s="25">
        <f t="shared" si="33"/>
        <v>0.8414866581956798</v>
      </c>
      <c r="EF52" s="6" t="s">
        <v>922</v>
      </c>
      <c r="EG52" s="58">
        <v>24</v>
      </c>
      <c r="EH52" s="8">
        <v>1107</v>
      </c>
      <c r="EI52" s="7">
        <v>5</v>
      </c>
      <c r="EJ52" s="7">
        <v>64</v>
      </c>
      <c r="EK52" s="7">
        <v>29</v>
      </c>
      <c r="EL52" s="8">
        <v>1171</v>
      </c>
      <c r="EM52" s="53">
        <v>15731</v>
      </c>
      <c r="EN52" s="8">
        <v>12431</v>
      </c>
      <c r="EO52" s="8">
        <v>28162</v>
      </c>
      <c r="EP52" s="25">
        <f t="shared" si="34"/>
        <v>8.945997458703939</v>
      </c>
      <c r="EQ52" s="25">
        <f t="shared" si="35"/>
        <v>1.6322958326088217</v>
      </c>
      <c r="ER52" s="7">
        <v>2</v>
      </c>
      <c r="ES52" s="58">
        <v>25</v>
      </c>
      <c r="ET52" s="7">
        <v>443</v>
      </c>
      <c r="EU52" s="25">
        <f t="shared" si="24"/>
        <v>0.056433408577878104</v>
      </c>
      <c r="EV52" s="25">
        <f t="shared" si="13"/>
        <v>15.730416873801577</v>
      </c>
      <c r="EW52" s="58">
        <v>3</v>
      </c>
      <c r="EX52" s="6" t="s">
        <v>179</v>
      </c>
      <c r="EY52" s="6" t="s">
        <v>187</v>
      </c>
      <c r="EZ52" s="6" t="s">
        <v>193</v>
      </c>
      <c r="FA52" s="6" t="s">
        <v>193</v>
      </c>
      <c r="FB52" s="6" t="s">
        <v>193</v>
      </c>
      <c r="FC52" s="6" t="s">
        <v>193</v>
      </c>
      <c r="FD52" s="6" t="s">
        <v>193</v>
      </c>
      <c r="FE52" s="6" t="s">
        <v>193</v>
      </c>
      <c r="FF52" s="6" t="s">
        <v>193</v>
      </c>
      <c r="FG52" s="6" t="s">
        <v>193</v>
      </c>
      <c r="FH52" s="6" t="s">
        <v>193</v>
      </c>
      <c r="FI52" s="6" t="s">
        <v>193</v>
      </c>
      <c r="FJ52" s="6" t="s">
        <v>193</v>
      </c>
      <c r="FK52" s="6" t="s">
        <v>193</v>
      </c>
      <c r="FL52" s="6" t="s">
        <v>193</v>
      </c>
      <c r="FM52" s="6" t="s">
        <v>193</v>
      </c>
      <c r="FN52" s="6" t="s">
        <v>193</v>
      </c>
      <c r="FO52" s="6" t="s">
        <v>193</v>
      </c>
      <c r="FP52" s="6" t="s">
        <v>193</v>
      </c>
      <c r="FQ52" s="6" t="s">
        <v>193</v>
      </c>
      <c r="FR52" s="6" t="s">
        <v>193</v>
      </c>
      <c r="FS52" s="6" t="s">
        <v>193</v>
      </c>
      <c r="FT52" s="6" t="s">
        <v>193</v>
      </c>
      <c r="FU52" s="6" t="s">
        <v>193</v>
      </c>
      <c r="FV52" s="6" t="s">
        <v>193</v>
      </c>
      <c r="FW52" s="6" t="s">
        <v>193</v>
      </c>
      <c r="FX52" s="6" t="s">
        <v>193</v>
      </c>
      <c r="FY52" s="6" t="s">
        <v>193</v>
      </c>
      <c r="FZ52" s="6" t="s">
        <v>193</v>
      </c>
      <c r="GA52" s="6" t="s">
        <v>193</v>
      </c>
      <c r="GB52" s="6" t="s">
        <v>193</v>
      </c>
      <c r="GC52" s="6" t="s">
        <v>193</v>
      </c>
      <c r="GD52" s="6" t="s">
        <v>193</v>
      </c>
      <c r="GE52" s="6" t="s">
        <v>193</v>
      </c>
      <c r="GF52" s="6" t="s">
        <v>193</v>
      </c>
      <c r="GG52" s="6" t="s">
        <v>193</v>
      </c>
      <c r="GH52" s="6" t="s">
        <v>193</v>
      </c>
      <c r="GI52" s="6" t="s">
        <v>193</v>
      </c>
      <c r="GJ52" s="6" t="s">
        <v>193</v>
      </c>
      <c r="GK52" s="6" t="s">
        <v>193</v>
      </c>
      <c r="GL52" s="6" t="s">
        <v>193</v>
      </c>
      <c r="GM52" s="6" t="s">
        <v>193</v>
      </c>
      <c r="GN52" s="6" t="s">
        <v>193</v>
      </c>
      <c r="GO52" s="6" t="s">
        <v>193</v>
      </c>
      <c r="GP52" s="6" t="s">
        <v>193</v>
      </c>
      <c r="GQ52" s="6" t="s">
        <v>193</v>
      </c>
      <c r="GR52" s="6" t="s">
        <v>193</v>
      </c>
      <c r="GS52" s="6" t="s">
        <v>193</v>
      </c>
      <c r="GT52" s="6" t="s">
        <v>193</v>
      </c>
      <c r="GU52" s="6" t="s">
        <v>193</v>
      </c>
      <c r="GV52" s="6" t="s">
        <v>240</v>
      </c>
      <c r="GW52" s="6" t="s">
        <v>337</v>
      </c>
      <c r="GX52" s="6" t="s">
        <v>395</v>
      </c>
      <c r="GY52" s="6" t="s">
        <v>932</v>
      </c>
      <c r="GZ52" s="6" t="s">
        <v>493</v>
      </c>
      <c r="HA52" s="6" t="s">
        <v>497</v>
      </c>
      <c r="HB52" s="6" t="s">
        <v>501</v>
      </c>
      <c r="HC52" s="6" t="s">
        <v>507</v>
      </c>
      <c r="HD52" s="6" t="s">
        <v>514</v>
      </c>
      <c r="HE52" s="6" t="s">
        <v>514</v>
      </c>
    </row>
    <row r="53" spans="1:213" ht="12.75">
      <c r="A53" s="6" t="s">
        <v>791</v>
      </c>
      <c r="B53" s="6" t="s">
        <v>792</v>
      </c>
      <c r="C53" s="6" t="s">
        <v>696</v>
      </c>
      <c r="D53" s="6" t="s">
        <v>906</v>
      </c>
      <c r="E53" s="6" t="s">
        <v>792</v>
      </c>
      <c r="F53" s="6" t="s">
        <v>917</v>
      </c>
      <c r="G53" s="6" t="s">
        <v>922</v>
      </c>
      <c r="H53" s="7">
        <v>0.000130779</v>
      </c>
      <c r="I53" s="6" t="s">
        <v>984</v>
      </c>
      <c r="J53" s="6" t="s">
        <v>88</v>
      </c>
      <c r="K53" s="7">
        <v>83835</v>
      </c>
      <c r="L53" s="7">
        <v>9280</v>
      </c>
      <c r="M53" s="6" t="s">
        <v>984</v>
      </c>
      <c r="N53" s="6" t="s">
        <v>88</v>
      </c>
      <c r="O53" s="7">
        <v>83835</v>
      </c>
      <c r="P53" s="7">
        <v>9280</v>
      </c>
      <c r="Q53" s="6" t="s">
        <v>1136</v>
      </c>
      <c r="R53" s="6" t="s">
        <v>1198</v>
      </c>
      <c r="S53" s="6" t="s">
        <v>1284</v>
      </c>
      <c r="T53" s="6" t="s">
        <v>1365</v>
      </c>
      <c r="U53" s="6" t="s">
        <v>1462</v>
      </c>
      <c r="V53" s="6" t="s">
        <v>1559</v>
      </c>
      <c r="W53" s="6" t="s">
        <v>1625</v>
      </c>
      <c r="Z53" s="53">
        <f t="shared" si="25"/>
        <v>70895</v>
      </c>
      <c r="AA53" s="8">
        <v>70895</v>
      </c>
      <c r="AB53" s="7">
        <v>0</v>
      </c>
      <c r="AC53" s="53">
        <v>41473</v>
      </c>
      <c r="AD53" s="6" t="s">
        <v>1675</v>
      </c>
      <c r="AE53" s="7">
        <v>0</v>
      </c>
      <c r="AF53" s="6" t="s">
        <v>1256</v>
      </c>
      <c r="AG53" s="8">
        <f t="shared" si="19"/>
        <v>41473</v>
      </c>
      <c r="AH53" s="38">
        <f t="shared" si="20"/>
        <v>0.584991889413922</v>
      </c>
      <c r="AI53" s="7">
        <v>20</v>
      </c>
      <c r="AJ53" s="9">
        <v>0</v>
      </c>
      <c r="AK53" s="11">
        <v>30</v>
      </c>
      <c r="AL53" s="58">
        <v>1</v>
      </c>
      <c r="AM53" s="7">
        <v>5</v>
      </c>
      <c r="AN53" s="7">
        <v>2</v>
      </c>
      <c r="AO53" s="7">
        <v>0</v>
      </c>
      <c r="AP53" s="7">
        <v>2</v>
      </c>
      <c r="AQ53" s="62">
        <v>4</v>
      </c>
      <c r="AR53" s="12">
        <v>2</v>
      </c>
      <c r="AS53" s="12">
        <v>6</v>
      </c>
      <c r="AT53" s="12">
        <v>27.02</v>
      </c>
      <c r="AU53" s="12">
        <v>33.02</v>
      </c>
      <c r="AV53" s="12">
        <f t="shared" si="26"/>
        <v>0.46575922138373654</v>
      </c>
      <c r="AW53" s="53">
        <v>77522</v>
      </c>
      <c r="AX53" s="7">
        <v>40</v>
      </c>
      <c r="AY53" s="10">
        <v>533939</v>
      </c>
      <c r="AZ53" s="10">
        <v>10000</v>
      </c>
      <c r="BA53" s="10">
        <v>1874516</v>
      </c>
      <c r="BB53" s="9">
        <v>0</v>
      </c>
      <c r="BC53" s="10">
        <v>2418455</v>
      </c>
      <c r="BD53" s="53">
        <v>1493233</v>
      </c>
      <c r="BE53" s="8">
        <v>275438</v>
      </c>
      <c r="BF53" s="8">
        <v>1768671</v>
      </c>
      <c r="BG53" s="8">
        <v>75661</v>
      </c>
      <c r="BH53" s="8">
        <v>0</v>
      </c>
      <c r="BI53" s="8">
        <v>75661</v>
      </c>
      <c r="BJ53" s="8">
        <v>88090</v>
      </c>
      <c r="BK53" s="8">
        <v>0</v>
      </c>
      <c r="BL53" s="8">
        <v>88090</v>
      </c>
      <c r="BM53" s="8">
        <v>0</v>
      </c>
      <c r="BN53" s="8">
        <v>0</v>
      </c>
      <c r="BO53" s="8">
        <v>0</v>
      </c>
      <c r="BP53" s="8">
        <v>54772</v>
      </c>
      <c r="BQ53" s="8">
        <v>0</v>
      </c>
      <c r="BR53" s="8">
        <v>54772</v>
      </c>
      <c r="BS53" s="8">
        <v>1711756</v>
      </c>
      <c r="BT53" s="12">
        <f t="shared" si="27"/>
        <v>24.14494675223923</v>
      </c>
      <c r="BU53" s="8">
        <v>275438</v>
      </c>
      <c r="BV53" s="8">
        <v>1987194</v>
      </c>
      <c r="BW53" s="53">
        <v>814903</v>
      </c>
      <c r="BX53" s="8">
        <v>266875</v>
      </c>
      <c r="BY53" s="8">
        <v>1081778</v>
      </c>
      <c r="BZ53" s="12">
        <f t="shared" si="28"/>
        <v>15.258875802242754</v>
      </c>
      <c r="CA53" s="8">
        <v>174142</v>
      </c>
      <c r="CB53" s="8">
        <v>9949</v>
      </c>
      <c r="CC53" s="8">
        <v>0</v>
      </c>
      <c r="CD53" s="8">
        <v>184091</v>
      </c>
      <c r="CE53" s="12">
        <f t="shared" si="18"/>
        <v>2.5966711333662458</v>
      </c>
      <c r="CF53" s="68">
        <v>62000</v>
      </c>
      <c r="CG53" s="8">
        <v>602462</v>
      </c>
      <c r="CH53" s="8">
        <v>664462</v>
      </c>
      <c r="CI53" s="80">
        <f t="shared" si="14"/>
        <v>9.37248042880316</v>
      </c>
      <c r="CJ53" s="8">
        <v>1930331</v>
      </c>
      <c r="CK53" s="12">
        <f t="shared" si="29"/>
        <v>27.22802736441216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1879318</v>
      </c>
      <c r="CR53" s="10">
        <v>596000</v>
      </c>
      <c r="CS53" s="9">
        <v>0</v>
      </c>
      <c r="CT53" s="10">
        <v>586000</v>
      </c>
      <c r="CU53" s="10">
        <v>10000</v>
      </c>
      <c r="CV53" s="9">
        <v>0</v>
      </c>
      <c r="CW53" s="6" t="s">
        <v>1713</v>
      </c>
      <c r="CX53" s="9">
        <v>0</v>
      </c>
      <c r="CY53" s="10">
        <v>596000</v>
      </c>
      <c r="CZ53" s="74">
        <f t="shared" si="30"/>
        <v>0.12543569269663274</v>
      </c>
      <c r="DA53" s="8">
        <v>20045</v>
      </c>
      <c r="DB53" s="8">
        <v>11035</v>
      </c>
      <c r="DC53" s="8">
        <v>144681</v>
      </c>
      <c r="DD53" s="8">
        <v>7441</v>
      </c>
      <c r="DE53" s="8">
        <v>7441</v>
      </c>
      <c r="DF53" s="7">
        <v>0</v>
      </c>
      <c r="DG53" s="8">
        <v>5489</v>
      </c>
      <c r="DH53" s="8">
        <v>5489</v>
      </c>
      <c r="DI53" s="7">
        <v>0</v>
      </c>
      <c r="DJ53" s="7">
        <v>0</v>
      </c>
      <c r="DK53" s="7">
        <v>51</v>
      </c>
      <c r="DL53" s="7">
        <v>4</v>
      </c>
      <c r="DM53" s="7">
        <v>0</v>
      </c>
      <c r="DN53" s="7">
        <v>55</v>
      </c>
      <c r="DO53" s="7">
        <v>746</v>
      </c>
      <c r="DP53" s="8">
        <v>1391</v>
      </c>
      <c r="DQ53" s="8">
        <v>159803</v>
      </c>
      <c r="DR53" s="7">
        <v>168</v>
      </c>
      <c r="DS53" s="7"/>
      <c r="DT53" s="7">
        <v>0</v>
      </c>
      <c r="DU53" s="7">
        <v>0</v>
      </c>
      <c r="DV53" s="7">
        <v>168</v>
      </c>
      <c r="DW53" s="53">
        <v>13660</v>
      </c>
      <c r="DX53" s="8">
        <v>305193</v>
      </c>
      <c r="DY53" s="6" t="s">
        <v>923</v>
      </c>
      <c r="DZ53" s="25">
        <f t="shared" si="31"/>
        <v>4.3048592989632555</v>
      </c>
      <c r="EA53" s="8">
        <v>58980</v>
      </c>
      <c r="EB53" s="6" t="s">
        <v>923</v>
      </c>
      <c r="EC53" s="25">
        <f t="shared" si="32"/>
        <v>0.8319345510966923</v>
      </c>
      <c r="ED53" s="8">
        <v>41844</v>
      </c>
      <c r="EE53" s="25">
        <f t="shared" si="33"/>
        <v>0.5902249806051203</v>
      </c>
      <c r="EF53" s="6" t="s">
        <v>922</v>
      </c>
      <c r="EG53" s="53">
        <v>1704</v>
      </c>
      <c r="EH53" s="8">
        <v>47070</v>
      </c>
      <c r="EI53" s="7">
        <v>387</v>
      </c>
      <c r="EJ53" s="8">
        <v>6870</v>
      </c>
      <c r="EK53" s="8">
        <v>2091</v>
      </c>
      <c r="EL53" s="8">
        <v>53940</v>
      </c>
      <c r="EM53" s="53">
        <v>472911</v>
      </c>
      <c r="EN53" s="46" t="s">
        <v>1256</v>
      </c>
      <c r="EO53" s="8">
        <v>472911</v>
      </c>
      <c r="EP53" s="25">
        <f t="shared" si="34"/>
        <v>6.670583256929262</v>
      </c>
      <c r="EQ53" s="25">
        <f t="shared" si="35"/>
        <v>2.9593374342158785</v>
      </c>
      <c r="ER53" s="7">
        <v>4</v>
      </c>
      <c r="ES53" s="59" t="s">
        <v>1256</v>
      </c>
      <c r="ET53" s="46" t="s">
        <v>1256</v>
      </c>
      <c r="EW53" s="58">
        <v>84</v>
      </c>
      <c r="EX53" s="6" t="s">
        <v>175</v>
      </c>
      <c r="EY53" s="6" t="s">
        <v>185</v>
      </c>
      <c r="EZ53" s="6" t="s">
        <v>193</v>
      </c>
      <c r="FA53" s="6" t="s">
        <v>193</v>
      </c>
      <c r="FB53" s="6" t="s">
        <v>193</v>
      </c>
      <c r="FC53" s="6" t="s">
        <v>193</v>
      </c>
      <c r="FD53" s="6" t="s">
        <v>193</v>
      </c>
      <c r="FE53" s="6" t="s">
        <v>193</v>
      </c>
      <c r="FF53" s="6" t="s">
        <v>193</v>
      </c>
      <c r="FG53" s="6" t="s">
        <v>193</v>
      </c>
      <c r="FH53" s="6" t="s">
        <v>193</v>
      </c>
      <c r="FI53" s="6" t="s">
        <v>193</v>
      </c>
      <c r="FJ53" s="6" t="s">
        <v>193</v>
      </c>
      <c r="FK53" s="6" t="s">
        <v>193</v>
      </c>
      <c r="FL53" s="6" t="s">
        <v>193</v>
      </c>
      <c r="FM53" s="6" t="s">
        <v>193</v>
      </c>
      <c r="FN53" s="6" t="s">
        <v>193</v>
      </c>
      <c r="FO53" s="6" t="s">
        <v>193</v>
      </c>
      <c r="FP53" s="6" t="s">
        <v>193</v>
      </c>
      <c r="FQ53" s="6" t="s">
        <v>193</v>
      </c>
      <c r="FR53" s="6" t="s">
        <v>193</v>
      </c>
      <c r="FS53" s="6" t="s">
        <v>193</v>
      </c>
      <c r="FT53" s="6" t="s">
        <v>193</v>
      </c>
      <c r="FU53" s="6" t="s">
        <v>193</v>
      </c>
      <c r="FV53" s="6" t="s">
        <v>193</v>
      </c>
      <c r="FW53" s="6" t="s">
        <v>193</v>
      </c>
      <c r="FX53" s="6" t="s">
        <v>193</v>
      </c>
      <c r="FY53" s="6" t="s">
        <v>193</v>
      </c>
      <c r="FZ53" s="6" t="s">
        <v>193</v>
      </c>
      <c r="GA53" s="6" t="s">
        <v>193</v>
      </c>
      <c r="GB53" s="6" t="s">
        <v>193</v>
      </c>
      <c r="GC53" s="6" t="s">
        <v>193</v>
      </c>
      <c r="GD53" s="6" t="s">
        <v>193</v>
      </c>
      <c r="GE53" s="6" t="s">
        <v>193</v>
      </c>
      <c r="GF53" s="6" t="s">
        <v>193</v>
      </c>
      <c r="GG53" s="6" t="s">
        <v>193</v>
      </c>
      <c r="GH53" s="6" t="s">
        <v>193</v>
      </c>
      <c r="GI53" s="6" t="s">
        <v>193</v>
      </c>
      <c r="GJ53" s="6" t="s">
        <v>193</v>
      </c>
      <c r="GK53" s="6" t="s">
        <v>193</v>
      </c>
      <c r="GL53" s="6" t="s">
        <v>193</v>
      </c>
      <c r="GM53" s="6" t="s">
        <v>193</v>
      </c>
      <c r="GN53" s="6" t="s">
        <v>193</v>
      </c>
      <c r="GO53" s="6" t="s">
        <v>193</v>
      </c>
      <c r="GP53" s="6" t="s">
        <v>193</v>
      </c>
      <c r="GQ53" s="6" t="s">
        <v>193</v>
      </c>
      <c r="GR53" s="6" t="s">
        <v>193</v>
      </c>
      <c r="GS53" s="6" t="s">
        <v>193</v>
      </c>
      <c r="GT53" s="6" t="s">
        <v>193</v>
      </c>
      <c r="GU53" s="6" t="s">
        <v>193</v>
      </c>
      <c r="GV53" s="6" t="s">
        <v>241</v>
      </c>
      <c r="GW53" s="6" t="s">
        <v>443</v>
      </c>
      <c r="GX53" s="6" t="s">
        <v>451</v>
      </c>
      <c r="GY53" s="6" t="s">
        <v>472</v>
      </c>
      <c r="GZ53" s="6" t="s">
        <v>492</v>
      </c>
      <c r="HA53" s="6" t="s">
        <v>498</v>
      </c>
      <c r="HB53" s="6" t="s">
        <v>501</v>
      </c>
      <c r="HC53" s="6" t="s">
        <v>505</v>
      </c>
      <c r="HD53" s="6" t="s">
        <v>514</v>
      </c>
      <c r="HE53" s="6" t="s">
        <v>514</v>
      </c>
    </row>
    <row r="54" spans="1:213" ht="12.75">
      <c r="A54" s="6" t="s">
        <v>793</v>
      </c>
      <c r="B54" s="6" t="s">
        <v>794</v>
      </c>
      <c r="C54" s="6" t="s">
        <v>696</v>
      </c>
      <c r="D54" s="6" t="s">
        <v>906</v>
      </c>
      <c r="E54" s="6" t="s">
        <v>794</v>
      </c>
      <c r="F54" s="6" t="s">
        <v>917</v>
      </c>
      <c r="G54" s="6" t="s">
        <v>922</v>
      </c>
      <c r="H54" s="7">
        <v>0.000367191</v>
      </c>
      <c r="I54" s="6" t="s">
        <v>985</v>
      </c>
      <c r="J54" s="6" t="s">
        <v>89</v>
      </c>
      <c r="K54" s="7">
        <v>83634</v>
      </c>
      <c r="L54" s="6" t="s">
        <v>1014</v>
      </c>
      <c r="M54" s="6" t="s">
        <v>1071</v>
      </c>
      <c r="N54" s="6" t="s">
        <v>89</v>
      </c>
      <c r="O54" s="7">
        <v>83634</v>
      </c>
      <c r="P54" s="6" t="s">
        <v>1014</v>
      </c>
      <c r="Q54" s="6" t="s">
        <v>1110</v>
      </c>
      <c r="R54" s="6" t="s">
        <v>1199</v>
      </c>
      <c r="S54" s="6" t="s">
        <v>1285</v>
      </c>
      <c r="T54" s="6" t="s">
        <v>1366</v>
      </c>
      <c r="U54" s="6" t="s">
        <v>1463</v>
      </c>
      <c r="V54" s="6" t="s">
        <v>1560</v>
      </c>
      <c r="W54" s="6" t="s">
        <v>1560</v>
      </c>
      <c r="Z54" s="53">
        <f t="shared" si="25"/>
        <v>20135</v>
      </c>
      <c r="AA54" s="8">
        <v>20135</v>
      </c>
      <c r="AB54" s="7">
        <v>0</v>
      </c>
      <c r="AC54" s="53">
        <v>10878</v>
      </c>
      <c r="AD54" s="6" t="s">
        <v>1676</v>
      </c>
      <c r="AE54" s="7">
        <v>0</v>
      </c>
      <c r="AF54" s="7">
        <v>0</v>
      </c>
      <c r="AG54" s="8">
        <f t="shared" si="19"/>
        <v>10878</v>
      </c>
      <c r="AH54" s="38">
        <f t="shared" si="20"/>
        <v>0.5402532902905388</v>
      </c>
      <c r="AI54" s="7">
        <v>106</v>
      </c>
      <c r="AJ54" s="9">
        <v>0</v>
      </c>
      <c r="AK54" s="11">
        <v>47</v>
      </c>
      <c r="AL54" s="58">
        <v>1</v>
      </c>
      <c r="AM54" s="7">
        <v>0</v>
      </c>
      <c r="AN54" s="7">
        <v>0</v>
      </c>
      <c r="AO54" s="7">
        <v>0</v>
      </c>
      <c r="AP54" s="7">
        <v>0</v>
      </c>
      <c r="AQ54" s="62">
        <v>0</v>
      </c>
      <c r="AR54" s="12">
        <v>1</v>
      </c>
      <c r="AS54" s="12">
        <v>1</v>
      </c>
      <c r="AT54" s="12">
        <v>17</v>
      </c>
      <c r="AU54" s="12">
        <v>18</v>
      </c>
      <c r="AV54" s="12">
        <f t="shared" si="26"/>
        <v>0.893965731313633</v>
      </c>
      <c r="AW54" s="53">
        <v>43539</v>
      </c>
      <c r="AX54" s="7">
        <v>40</v>
      </c>
      <c r="AY54" s="10">
        <v>128371</v>
      </c>
      <c r="AZ54" s="9">
        <v>0</v>
      </c>
      <c r="BA54" s="9">
        <v>0</v>
      </c>
      <c r="BB54" s="10">
        <v>100632</v>
      </c>
      <c r="BC54" s="10">
        <v>229003</v>
      </c>
      <c r="BD54" s="53">
        <v>458536</v>
      </c>
      <c r="BE54" s="8">
        <v>115810</v>
      </c>
      <c r="BF54" s="8">
        <v>574346</v>
      </c>
      <c r="BG54" s="8">
        <v>30298</v>
      </c>
      <c r="BH54" s="8">
        <v>0</v>
      </c>
      <c r="BI54" s="8">
        <v>30298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49121</v>
      </c>
      <c r="BQ54" s="8">
        <v>0</v>
      </c>
      <c r="BR54" s="8">
        <v>49121</v>
      </c>
      <c r="BS54" s="8">
        <v>537955</v>
      </c>
      <c r="BT54" s="12">
        <f t="shared" si="27"/>
        <v>26.717407499379192</v>
      </c>
      <c r="BU54" s="8">
        <v>115810</v>
      </c>
      <c r="BV54" s="8">
        <v>653765</v>
      </c>
      <c r="BW54" s="53">
        <v>309000</v>
      </c>
      <c r="BX54" s="8">
        <v>25056</v>
      </c>
      <c r="BY54" s="8">
        <v>334056</v>
      </c>
      <c r="BZ54" s="12">
        <f t="shared" si="28"/>
        <v>16.59081201887261</v>
      </c>
      <c r="CA54" s="8">
        <v>58361</v>
      </c>
      <c r="CB54" s="8">
        <v>19005</v>
      </c>
      <c r="CC54" s="8">
        <v>0</v>
      </c>
      <c r="CD54" s="8">
        <v>77366</v>
      </c>
      <c r="CE54" s="12">
        <f t="shared" si="18"/>
        <v>3.842364042711696</v>
      </c>
      <c r="CF54" s="53">
        <v>0</v>
      </c>
      <c r="CG54" s="8">
        <v>144442</v>
      </c>
      <c r="CH54" s="8">
        <v>144442</v>
      </c>
      <c r="CI54" s="80">
        <f t="shared" si="14"/>
        <v>7.173677675689099</v>
      </c>
      <c r="CJ54" s="8">
        <v>555864</v>
      </c>
      <c r="CK54" s="12">
        <f t="shared" si="29"/>
        <v>27.606853737273404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101450</v>
      </c>
      <c r="CR54" s="10">
        <v>225454</v>
      </c>
      <c r="CS54" s="10">
        <v>351564</v>
      </c>
      <c r="CT54" s="10">
        <v>125236</v>
      </c>
      <c r="CU54" s="9">
        <v>0</v>
      </c>
      <c r="CV54" s="10">
        <v>114878</v>
      </c>
      <c r="CW54" s="6" t="s">
        <v>932</v>
      </c>
      <c r="CX54" s="6" t="s">
        <v>1256</v>
      </c>
      <c r="CY54" s="10">
        <v>240114</v>
      </c>
      <c r="CZ54" s="74">
        <f t="shared" si="30"/>
        <v>0.1323837024237188</v>
      </c>
      <c r="DA54" s="8">
        <v>11645</v>
      </c>
      <c r="DB54" s="8">
        <v>2953</v>
      </c>
      <c r="DC54" s="8">
        <v>82018</v>
      </c>
      <c r="DD54" s="8">
        <v>3110</v>
      </c>
      <c r="DE54" s="8">
        <v>3110</v>
      </c>
      <c r="DF54" s="7">
        <v>0</v>
      </c>
      <c r="DG54" s="8">
        <v>2642</v>
      </c>
      <c r="DH54" s="8">
        <v>2642</v>
      </c>
      <c r="DI54" s="7">
        <v>0</v>
      </c>
      <c r="DJ54" s="7">
        <v>55</v>
      </c>
      <c r="DK54" s="7">
        <v>51</v>
      </c>
      <c r="DL54" s="7">
        <v>0</v>
      </c>
      <c r="DM54" s="7">
        <v>0</v>
      </c>
      <c r="DN54" s="7">
        <v>51</v>
      </c>
      <c r="DO54" s="7">
        <v>88</v>
      </c>
      <c r="DP54" s="7">
        <v>0</v>
      </c>
      <c r="DQ54" s="8">
        <v>87964</v>
      </c>
      <c r="DR54" s="7">
        <v>80</v>
      </c>
      <c r="DS54" s="7"/>
      <c r="DT54" s="7">
        <v>0</v>
      </c>
      <c r="DU54" s="7">
        <v>0</v>
      </c>
      <c r="DV54" s="7">
        <v>80</v>
      </c>
      <c r="DW54" s="53">
        <v>2652</v>
      </c>
      <c r="DX54" s="8">
        <v>261555</v>
      </c>
      <c r="DY54" s="6" t="s">
        <v>923</v>
      </c>
      <c r="DZ54" s="25">
        <f t="shared" si="31"/>
        <v>12.990067047429848</v>
      </c>
      <c r="EA54" s="8">
        <v>37687</v>
      </c>
      <c r="EB54" s="6" t="s">
        <v>923</v>
      </c>
      <c r="EC54" s="25">
        <f t="shared" si="32"/>
        <v>1.8717159175564937</v>
      </c>
      <c r="ED54" s="8">
        <v>65590</v>
      </c>
      <c r="EE54" s="25">
        <f t="shared" si="33"/>
        <v>3.257511795381177</v>
      </c>
      <c r="EF54" s="6" t="s">
        <v>922</v>
      </c>
      <c r="EG54" s="53">
        <v>1795</v>
      </c>
      <c r="EH54" s="8">
        <v>23184</v>
      </c>
      <c r="EI54" s="7">
        <v>123</v>
      </c>
      <c r="EJ54" s="8">
        <v>2895</v>
      </c>
      <c r="EK54" s="8">
        <v>1918</v>
      </c>
      <c r="EL54" s="8">
        <v>26079</v>
      </c>
      <c r="EM54" s="53">
        <v>218765</v>
      </c>
      <c r="EN54" s="8">
        <v>249631</v>
      </c>
      <c r="EO54" s="8">
        <v>468396</v>
      </c>
      <c r="EP54" s="25">
        <f t="shared" si="34"/>
        <v>23.262776260243356</v>
      </c>
      <c r="EQ54" s="25">
        <f t="shared" si="35"/>
        <v>5.324860170069574</v>
      </c>
      <c r="ER54" s="7">
        <v>2</v>
      </c>
      <c r="ES54" s="53">
        <v>2306</v>
      </c>
      <c r="ET54" s="8">
        <v>3608</v>
      </c>
      <c r="EU54" s="25">
        <f>ES54/ET54</f>
        <v>0.6391352549889135</v>
      </c>
      <c r="EV54" s="25">
        <f aca="true" t="shared" si="36" ref="EV54:EV85">ET54/EO54*1000</f>
        <v>7.702883884576298</v>
      </c>
      <c r="EW54" s="58">
        <v>22</v>
      </c>
      <c r="EX54" s="6" t="s">
        <v>179</v>
      </c>
      <c r="EY54" s="6" t="s">
        <v>184</v>
      </c>
      <c r="EZ54" s="6" t="s">
        <v>193</v>
      </c>
      <c r="FA54" s="6" t="s">
        <v>193</v>
      </c>
      <c r="FB54" s="6" t="s">
        <v>193</v>
      </c>
      <c r="FC54" s="6" t="s">
        <v>193</v>
      </c>
      <c r="FD54" s="6" t="s">
        <v>193</v>
      </c>
      <c r="FE54" s="6" t="s">
        <v>193</v>
      </c>
      <c r="FF54" s="6" t="s">
        <v>193</v>
      </c>
      <c r="FG54" s="6" t="s">
        <v>193</v>
      </c>
      <c r="FH54" s="6" t="s">
        <v>193</v>
      </c>
      <c r="FI54" s="6" t="s">
        <v>193</v>
      </c>
      <c r="FJ54" s="6" t="s">
        <v>193</v>
      </c>
      <c r="FK54" s="6" t="s">
        <v>193</v>
      </c>
      <c r="FL54" s="6" t="s">
        <v>193</v>
      </c>
      <c r="FM54" s="6" t="s">
        <v>193</v>
      </c>
      <c r="FN54" s="6" t="s">
        <v>193</v>
      </c>
      <c r="FO54" s="6" t="s">
        <v>193</v>
      </c>
      <c r="FP54" s="6" t="s">
        <v>193</v>
      </c>
      <c r="FQ54" s="6" t="s">
        <v>193</v>
      </c>
      <c r="FR54" s="6" t="s">
        <v>193</v>
      </c>
      <c r="FS54" s="6" t="s">
        <v>193</v>
      </c>
      <c r="FT54" s="6" t="s">
        <v>193</v>
      </c>
      <c r="FU54" s="6" t="s">
        <v>193</v>
      </c>
      <c r="FV54" s="6" t="s">
        <v>193</v>
      </c>
      <c r="FW54" s="6" t="s">
        <v>193</v>
      </c>
      <c r="FX54" s="6" t="s">
        <v>193</v>
      </c>
      <c r="FY54" s="6" t="s">
        <v>193</v>
      </c>
      <c r="FZ54" s="6" t="s">
        <v>193</v>
      </c>
      <c r="GA54" s="6" t="s">
        <v>193</v>
      </c>
      <c r="GB54" s="6" t="s">
        <v>193</v>
      </c>
      <c r="GC54" s="6" t="s">
        <v>193</v>
      </c>
      <c r="GD54" s="6" t="s">
        <v>193</v>
      </c>
      <c r="GE54" s="6" t="s">
        <v>193</v>
      </c>
      <c r="GF54" s="6" t="s">
        <v>193</v>
      </c>
      <c r="GG54" s="6" t="s">
        <v>193</v>
      </c>
      <c r="GH54" s="6" t="s">
        <v>193</v>
      </c>
      <c r="GI54" s="6" t="s">
        <v>193</v>
      </c>
      <c r="GJ54" s="6" t="s">
        <v>193</v>
      </c>
      <c r="GK54" s="6" t="s">
        <v>193</v>
      </c>
      <c r="GL54" s="6" t="s">
        <v>193</v>
      </c>
      <c r="GM54" s="6" t="s">
        <v>193</v>
      </c>
      <c r="GN54" s="6" t="s">
        <v>193</v>
      </c>
      <c r="GO54" s="6" t="s">
        <v>193</v>
      </c>
      <c r="GP54" s="6" t="s">
        <v>193</v>
      </c>
      <c r="GQ54" s="6" t="s">
        <v>193</v>
      </c>
      <c r="GR54" s="6" t="s">
        <v>193</v>
      </c>
      <c r="GS54" s="6" t="s">
        <v>193</v>
      </c>
      <c r="GT54" s="6" t="s">
        <v>193</v>
      </c>
      <c r="GU54" s="6" t="s">
        <v>193</v>
      </c>
      <c r="GV54" s="6" t="s">
        <v>242</v>
      </c>
      <c r="GW54" s="6" t="s">
        <v>338</v>
      </c>
      <c r="GX54" s="6" t="s">
        <v>395</v>
      </c>
      <c r="GY54" s="6" t="s">
        <v>932</v>
      </c>
      <c r="GZ54" s="6" t="s">
        <v>494</v>
      </c>
      <c r="HA54" s="6" t="s">
        <v>492</v>
      </c>
      <c r="HB54" s="6" t="s">
        <v>501</v>
      </c>
      <c r="HC54" s="6" t="s">
        <v>504</v>
      </c>
      <c r="HD54" s="6" t="s">
        <v>514</v>
      </c>
      <c r="HE54" s="6" t="s">
        <v>514</v>
      </c>
    </row>
    <row r="55" spans="1:213" ht="12.75">
      <c r="A55" s="6" t="s">
        <v>795</v>
      </c>
      <c r="B55" s="6" t="s">
        <v>796</v>
      </c>
      <c r="C55" s="6" t="s">
        <v>696</v>
      </c>
      <c r="D55" s="6" t="s">
        <v>906</v>
      </c>
      <c r="E55" s="6" t="s">
        <v>912</v>
      </c>
      <c r="F55" s="6" t="s">
        <v>917</v>
      </c>
      <c r="G55" s="6" t="s">
        <v>922</v>
      </c>
      <c r="H55" s="7">
        <v>0.00040784</v>
      </c>
      <c r="I55" s="6" t="s">
        <v>986</v>
      </c>
      <c r="J55" s="6" t="s">
        <v>90</v>
      </c>
      <c r="K55" s="7">
        <v>83263</v>
      </c>
      <c r="L55" s="7">
        <v>1303</v>
      </c>
      <c r="M55" s="6" t="s">
        <v>986</v>
      </c>
      <c r="N55" s="6" t="s">
        <v>90</v>
      </c>
      <c r="O55" s="7">
        <v>83263</v>
      </c>
      <c r="P55" s="7">
        <v>1303</v>
      </c>
      <c r="Q55" s="6" t="s">
        <v>1137</v>
      </c>
      <c r="R55" s="6" t="s">
        <v>1200</v>
      </c>
      <c r="S55" s="6" t="s">
        <v>1286</v>
      </c>
      <c r="T55" s="6" t="s">
        <v>1367</v>
      </c>
      <c r="U55" s="6" t="s">
        <v>1464</v>
      </c>
      <c r="V55" s="6" t="s">
        <v>1561</v>
      </c>
      <c r="W55" s="6" t="s">
        <v>1561</v>
      </c>
      <c r="Y55" s="8">
        <v>12454</v>
      </c>
      <c r="Z55" s="53">
        <f t="shared" si="25"/>
        <v>12454</v>
      </c>
      <c r="AA55" s="8">
        <v>12454</v>
      </c>
      <c r="AB55" s="7">
        <v>0</v>
      </c>
      <c r="AC55" s="53">
        <v>6231</v>
      </c>
      <c r="AD55" s="6" t="s">
        <v>1658</v>
      </c>
      <c r="AE55" s="7">
        <v>0</v>
      </c>
      <c r="AF55" s="6" t="s">
        <v>1716</v>
      </c>
      <c r="AG55" s="8">
        <f t="shared" si="19"/>
        <v>6231</v>
      </c>
      <c r="AH55" s="38">
        <f t="shared" si="20"/>
        <v>0.5003211819495744</v>
      </c>
      <c r="AI55" s="7">
        <v>22</v>
      </c>
      <c r="AJ55" s="6" t="s">
        <v>1256</v>
      </c>
      <c r="AK55" s="10">
        <v>20</v>
      </c>
      <c r="AL55" s="58">
        <v>1</v>
      </c>
      <c r="AM55" s="7">
        <v>0</v>
      </c>
      <c r="AN55" s="7">
        <v>0</v>
      </c>
      <c r="AO55" s="7">
        <v>0</v>
      </c>
      <c r="AP55" s="7">
        <v>0</v>
      </c>
      <c r="AQ55" s="62">
        <v>0</v>
      </c>
      <c r="AR55" s="12">
        <v>1</v>
      </c>
      <c r="AS55" s="12">
        <v>1</v>
      </c>
      <c r="AT55" s="12">
        <v>3.7</v>
      </c>
      <c r="AU55" s="12">
        <v>4.7</v>
      </c>
      <c r="AV55" s="12">
        <f t="shared" si="26"/>
        <v>0.37738879074995985</v>
      </c>
      <c r="AW55" s="53">
        <v>35535</v>
      </c>
      <c r="AX55" s="7">
        <v>40</v>
      </c>
      <c r="AY55" s="10">
        <v>130541</v>
      </c>
      <c r="AZ55" s="10">
        <v>229957</v>
      </c>
      <c r="BA55" s="9">
        <v>0</v>
      </c>
      <c r="BB55" s="9">
        <v>0</v>
      </c>
      <c r="BC55" s="10">
        <v>360498</v>
      </c>
      <c r="BD55" s="53">
        <v>221888</v>
      </c>
      <c r="BE55" s="8">
        <v>0</v>
      </c>
      <c r="BF55" s="8">
        <v>221888</v>
      </c>
      <c r="BG55" s="8">
        <v>5000</v>
      </c>
      <c r="BH55" s="8">
        <v>0</v>
      </c>
      <c r="BI55" s="8">
        <v>5000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17765</v>
      </c>
      <c r="BQ55" s="8">
        <v>12313</v>
      </c>
      <c r="BR55" s="8">
        <v>30078</v>
      </c>
      <c r="BS55" s="8">
        <v>244653</v>
      </c>
      <c r="BT55" s="12">
        <f t="shared" si="27"/>
        <v>19.644531877308495</v>
      </c>
      <c r="BU55" s="8">
        <v>12313</v>
      </c>
      <c r="BV55" s="8">
        <v>256966</v>
      </c>
      <c r="BW55" s="53">
        <v>100823</v>
      </c>
      <c r="BX55" s="8">
        <v>3920</v>
      </c>
      <c r="BY55" s="8">
        <v>104743</v>
      </c>
      <c r="BZ55" s="12">
        <f t="shared" si="28"/>
        <v>8.410390236068732</v>
      </c>
      <c r="CA55" s="8">
        <v>32100</v>
      </c>
      <c r="CB55" s="8">
        <v>4892</v>
      </c>
      <c r="CC55" s="8">
        <v>1582</v>
      </c>
      <c r="CD55" s="8">
        <v>38574</v>
      </c>
      <c r="CE55" s="12">
        <f t="shared" si="18"/>
        <v>3.0973181307210536</v>
      </c>
      <c r="CF55" s="53">
        <v>0</v>
      </c>
      <c r="CG55" s="8">
        <v>52047</v>
      </c>
      <c r="CH55" s="8">
        <v>52047</v>
      </c>
      <c r="CI55" s="80">
        <f t="shared" si="14"/>
        <v>4.179139232375141</v>
      </c>
      <c r="CJ55" s="8">
        <v>195364</v>
      </c>
      <c r="CK55" s="12">
        <f t="shared" si="29"/>
        <v>15.686847599164928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10">
        <v>422100</v>
      </c>
      <c r="CS55" s="9">
        <v>0</v>
      </c>
      <c r="CT55" s="10">
        <v>181423</v>
      </c>
      <c r="CU55" s="10">
        <v>240677</v>
      </c>
      <c r="CV55" s="9">
        <v>0</v>
      </c>
      <c r="CW55" s="6" t="s">
        <v>1256</v>
      </c>
      <c r="CX55" s="9">
        <v>0</v>
      </c>
      <c r="CY55" s="10">
        <v>422100</v>
      </c>
      <c r="CZ55" s="74">
        <f t="shared" si="30"/>
        <v>0.04613664703100142</v>
      </c>
      <c r="DA55" s="8">
        <v>2146</v>
      </c>
      <c r="DB55" s="8">
        <v>2783</v>
      </c>
      <c r="DC55" s="8">
        <v>41399</v>
      </c>
      <c r="DD55" s="8">
        <v>1530</v>
      </c>
      <c r="DE55" s="8">
        <v>1530</v>
      </c>
      <c r="DF55" s="7">
        <v>0</v>
      </c>
      <c r="DG55" s="8">
        <v>1676</v>
      </c>
      <c r="DH55" s="8">
        <v>1676</v>
      </c>
      <c r="DI55" s="7">
        <v>0</v>
      </c>
      <c r="DJ55" s="7">
        <v>15</v>
      </c>
      <c r="DK55" s="7">
        <v>51</v>
      </c>
      <c r="DL55" s="7">
        <v>2</v>
      </c>
      <c r="DM55" s="7">
        <v>0</v>
      </c>
      <c r="DN55" s="7">
        <v>53</v>
      </c>
      <c r="DO55" s="7">
        <v>0</v>
      </c>
      <c r="DP55" s="8">
        <v>1841</v>
      </c>
      <c r="DQ55" s="8">
        <v>46514</v>
      </c>
      <c r="DR55" s="7">
        <v>59</v>
      </c>
      <c r="DS55" s="7"/>
      <c r="DT55" s="7">
        <v>0</v>
      </c>
      <c r="DU55" s="7">
        <v>0</v>
      </c>
      <c r="DV55" s="7">
        <v>59</v>
      </c>
      <c r="DW55" s="53">
        <v>2450</v>
      </c>
      <c r="DX55" s="8">
        <v>52000</v>
      </c>
      <c r="DY55" s="6" t="s">
        <v>923</v>
      </c>
      <c r="DZ55" s="25">
        <f t="shared" si="31"/>
        <v>4.175365344467641</v>
      </c>
      <c r="EA55" s="8">
        <v>6700</v>
      </c>
      <c r="EB55" s="6" t="s">
        <v>923</v>
      </c>
      <c r="EC55" s="25">
        <f t="shared" si="32"/>
        <v>0.5379797655371769</v>
      </c>
      <c r="ED55" s="8">
        <v>9487</v>
      </c>
      <c r="EE55" s="25">
        <f t="shared" si="33"/>
        <v>0.7617632889031637</v>
      </c>
      <c r="EF55" s="6" t="s">
        <v>922</v>
      </c>
      <c r="EG55" s="58">
        <v>79</v>
      </c>
      <c r="EH55" s="8">
        <v>2247</v>
      </c>
      <c r="EI55" s="7">
        <v>10</v>
      </c>
      <c r="EJ55" s="7">
        <v>878</v>
      </c>
      <c r="EK55" s="7">
        <v>89</v>
      </c>
      <c r="EL55" s="8">
        <v>3125</v>
      </c>
      <c r="EM55" s="53">
        <v>62662</v>
      </c>
      <c r="EN55" s="8">
        <v>88013</v>
      </c>
      <c r="EO55" s="8">
        <v>150675</v>
      </c>
      <c r="EP55" s="25">
        <f t="shared" si="34"/>
        <v>12.098522563031958</v>
      </c>
      <c r="EQ55" s="25">
        <f t="shared" si="35"/>
        <v>3.2393472932880423</v>
      </c>
      <c r="ER55" s="7">
        <v>2</v>
      </c>
      <c r="ES55" s="58">
        <v>128</v>
      </c>
      <c r="ET55" s="7">
        <v>265</v>
      </c>
      <c r="EU55" s="25">
        <f>ES55/ET55</f>
        <v>0.4830188679245283</v>
      </c>
      <c r="EV55" s="25">
        <f t="shared" si="36"/>
        <v>1.7587522814003649</v>
      </c>
      <c r="EW55" s="58">
        <v>15</v>
      </c>
      <c r="EX55" s="6" t="s">
        <v>179</v>
      </c>
      <c r="EY55" s="6" t="s">
        <v>184</v>
      </c>
      <c r="EZ55" s="6" t="s">
        <v>193</v>
      </c>
      <c r="FA55" s="6" t="s">
        <v>193</v>
      </c>
      <c r="FB55" s="6" t="s">
        <v>193</v>
      </c>
      <c r="FC55" s="6" t="s">
        <v>193</v>
      </c>
      <c r="FD55" s="6" t="s">
        <v>193</v>
      </c>
      <c r="FE55" s="6" t="s">
        <v>193</v>
      </c>
      <c r="FF55" s="6" t="s">
        <v>193</v>
      </c>
      <c r="FG55" s="6" t="s">
        <v>193</v>
      </c>
      <c r="FH55" s="6" t="s">
        <v>193</v>
      </c>
      <c r="FI55" s="6" t="s">
        <v>193</v>
      </c>
      <c r="FJ55" s="6" t="s">
        <v>193</v>
      </c>
      <c r="FK55" s="6" t="s">
        <v>193</v>
      </c>
      <c r="FL55" s="6" t="s">
        <v>193</v>
      </c>
      <c r="FM55" s="6" t="s">
        <v>193</v>
      </c>
      <c r="FN55" s="6" t="s">
        <v>193</v>
      </c>
      <c r="FO55" s="6" t="s">
        <v>193</v>
      </c>
      <c r="FP55" s="6" t="s">
        <v>193</v>
      </c>
      <c r="FQ55" s="6" t="s">
        <v>193</v>
      </c>
      <c r="FR55" s="6" t="s">
        <v>193</v>
      </c>
      <c r="FS55" s="6" t="s">
        <v>193</v>
      </c>
      <c r="FT55" s="6" t="s">
        <v>193</v>
      </c>
      <c r="FU55" s="6" t="s">
        <v>193</v>
      </c>
      <c r="FV55" s="6" t="s">
        <v>193</v>
      </c>
      <c r="FW55" s="6" t="s">
        <v>193</v>
      </c>
      <c r="FX55" s="6" t="s">
        <v>193</v>
      </c>
      <c r="FY55" s="6" t="s">
        <v>193</v>
      </c>
      <c r="FZ55" s="6" t="s">
        <v>193</v>
      </c>
      <c r="GA55" s="6" t="s">
        <v>193</v>
      </c>
      <c r="GB55" s="6" t="s">
        <v>193</v>
      </c>
      <c r="GC55" s="6" t="s">
        <v>193</v>
      </c>
      <c r="GD55" s="6" t="s">
        <v>193</v>
      </c>
      <c r="GE55" s="6" t="s">
        <v>193</v>
      </c>
      <c r="GF55" s="6" t="s">
        <v>193</v>
      </c>
      <c r="GG55" s="6" t="s">
        <v>193</v>
      </c>
      <c r="GH55" s="6" t="s">
        <v>193</v>
      </c>
      <c r="GI55" s="6" t="s">
        <v>193</v>
      </c>
      <c r="GJ55" s="6" t="s">
        <v>193</v>
      </c>
      <c r="GK55" s="6" t="s">
        <v>193</v>
      </c>
      <c r="GL55" s="6" t="s">
        <v>193</v>
      </c>
      <c r="GM55" s="6" t="s">
        <v>193</v>
      </c>
      <c r="GN55" s="6" t="s">
        <v>193</v>
      </c>
      <c r="GO55" s="6" t="s">
        <v>193</v>
      </c>
      <c r="GP55" s="6" t="s">
        <v>193</v>
      </c>
      <c r="GQ55" s="6" t="s">
        <v>193</v>
      </c>
      <c r="GR55" s="6" t="s">
        <v>193</v>
      </c>
      <c r="GS55" s="6" t="s">
        <v>193</v>
      </c>
      <c r="GT55" s="6" t="s">
        <v>193</v>
      </c>
      <c r="GU55" s="6" t="s">
        <v>193</v>
      </c>
      <c r="GV55" s="6" t="s">
        <v>243</v>
      </c>
      <c r="GW55" s="6" t="s">
        <v>912</v>
      </c>
      <c r="GX55" s="6" t="s">
        <v>451</v>
      </c>
      <c r="GY55" s="6" t="s">
        <v>454</v>
      </c>
      <c r="GZ55" s="6" t="s">
        <v>494</v>
      </c>
      <c r="HA55" s="6" t="s">
        <v>497</v>
      </c>
      <c r="HB55" s="6" t="s">
        <v>501</v>
      </c>
      <c r="HC55" s="6" t="s">
        <v>508</v>
      </c>
      <c r="HD55" s="6" t="s">
        <v>514</v>
      </c>
      <c r="HE55" s="6" t="s">
        <v>514</v>
      </c>
    </row>
    <row r="56" spans="1:213" ht="12.75">
      <c r="A56" s="6" t="s">
        <v>797</v>
      </c>
      <c r="B56" s="6" t="s">
        <v>798</v>
      </c>
      <c r="C56" s="6" t="s">
        <v>696</v>
      </c>
      <c r="D56" s="6" t="s">
        <v>906</v>
      </c>
      <c r="E56" s="6" t="s">
        <v>798</v>
      </c>
      <c r="F56" s="6" t="s">
        <v>917</v>
      </c>
      <c r="G56" s="6" t="s">
        <v>922</v>
      </c>
      <c r="H56" s="7">
        <v>0.000510132</v>
      </c>
      <c r="I56" s="6" t="s">
        <v>987</v>
      </c>
      <c r="J56" s="6" t="s">
        <v>91</v>
      </c>
      <c r="K56" s="7">
        <v>83843</v>
      </c>
      <c r="L56" s="7">
        <v>2833</v>
      </c>
      <c r="M56" s="6" t="s">
        <v>987</v>
      </c>
      <c r="N56" s="6" t="s">
        <v>91</v>
      </c>
      <c r="O56" s="7">
        <v>83843</v>
      </c>
      <c r="P56" s="7">
        <v>2833</v>
      </c>
      <c r="Q56" s="6" t="s">
        <v>1138</v>
      </c>
      <c r="R56" s="6" t="s">
        <v>1201</v>
      </c>
      <c r="S56" s="6" t="s">
        <v>1287</v>
      </c>
      <c r="T56" s="6" t="s">
        <v>1368</v>
      </c>
      <c r="U56" s="6" t="s">
        <v>1465</v>
      </c>
      <c r="V56" s="6" t="s">
        <v>1562</v>
      </c>
      <c r="W56" s="6" t="s">
        <v>1562</v>
      </c>
      <c r="Y56" s="8">
        <v>35906</v>
      </c>
      <c r="Z56" s="53">
        <f t="shared" si="25"/>
        <v>35906</v>
      </c>
      <c r="AA56" s="8">
        <v>35906</v>
      </c>
      <c r="AB56" s="7">
        <v>0</v>
      </c>
      <c r="AC56" s="53">
        <v>12597</v>
      </c>
      <c r="AD56" s="6" t="s">
        <v>1677</v>
      </c>
      <c r="AE56" s="7">
        <v>0</v>
      </c>
      <c r="AF56" s="6" t="s">
        <v>1256</v>
      </c>
      <c r="AG56" s="8">
        <f t="shared" si="19"/>
        <v>12597</v>
      </c>
      <c r="AH56" s="38">
        <f t="shared" si="20"/>
        <v>0.35083272990586534</v>
      </c>
      <c r="AI56" s="7">
        <v>0</v>
      </c>
      <c r="AJ56" s="9">
        <v>0</v>
      </c>
      <c r="AK56" s="9">
        <v>0</v>
      </c>
      <c r="AL56" s="58">
        <v>1</v>
      </c>
      <c r="AM56" s="7">
        <v>6</v>
      </c>
      <c r="AN56" s="7">
        <v>0</v>
      </c>
      <c r="AO56" s="7">
        <v>0</v>
      </c>
      <c r="AP56" s="7">
        <v>0</v>
      </c>
      <c r="AQ56" s="62">
        <v>1</v>
      </c>
      <c r="AR56" s="12">
        <v>1</v>
      </c>
      <c r="AS56" s="12">
        <v>2</v>
      </c>
      <c r="AT56" s="12">
        <v>13.75</v>
      </c>
      <c r="AU56" s="12">
        <v>15.75</v>
      </c>
      <c r="AV56" s="12">
        <f t="shared" si="26"/>
        <v>0.43864535175179636</v>
      </c>
      <c r="AW56" s="53">
        <v>51505</v>
      </c>
      <c r="AX56" s="7">
        <v>40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53">
        <v>949425</v>
      </c>
      <c r="BE56" s="8">
        <v>0</v>
      </c>
      <c r="BF56" s="8">
        <v>949425</v>
      </c>
      <c r="BG56" s="8">
        <v>0</v>
      </c>
      <c r="BH56" s="8">
        <v>0</v>
      </c>
      <c r="BI56" s="8">
        <v>0</v>
      </c>
      <c r="BJ56" s="8">
        <v>3518</v>
      </c>
      <c r="BK56" s="8">
        <v>0</v>
      </c>
      <c r="BL56" s="8">
        <v>3518</v>
      </c>
      <c r="BM56" s="8">
        <v>0</v>
      </c>
      <c r="BN56" s="8">
        <v>0</v>
      </c>
      <c r="BO56" s="8">
        <v>0</v>
      </c>
      <c r="BP56" s="8">
        <v>55397</v>
      </c>
      <c r="BQ56" s="8">
        <v>0</v>
      </c>
      <c r="BR56" s="8">
        <v>55397</v>
      </c>
      <c r="BS56" s="8">
        <v>1008340</v>
      </c>
      <c r="BT56" s="12">
        <f t="shared" si="27"/>
        <v>28.0827716816131</v>
      </c>
      <c r="BU56" s="8">
        <v>0</v>
      </c>
      <c r="BV56" s="8">
        <v>1008340</v>
      </c>
      <c r="BW56" s="53">
        <v>519359</v>
      </c>
      <c r="BX56" s="8">
        <v>191431</v>
      </c>
      <c r="BY56" s="8">
        <v>710790</v>
      </c>
      <c r="BZ56" s="12">
        <f t="shared" si="28"/>
        <v>19.79585584581964</v>
      </c>
      <c r="CA56" s="8">
        <v>95352</v>
      </c>
      <c r="CB56" s="8">
        <v>4383</v>
      </c>
      <c r="CC56" s="8">
        <v>34010</v>
      </c>
      <c r="CD56" s="8">
        <v>133745</v>
      </c>
      <c r="CE56" s="12">
        <f t="shared" si="18"/>
        <v>3.724864925082159</v>
      </c>
      <c r="CF56" s="53">
        <v>0</v>
      </c>
      <c r="CG56" s="8">
        <v>159067</v>
      </c>
      <c r="CH56" s="8">
        <v>159067</v>
      </c>
      <c r="CI56" s="80">
        <f t="shared" si="14"/>
        <v>4.430095248704951</v>
      </c>
      <c r="CJ56" s="8">
        <v>1003602</v>
      </c>
      <c r="CK56" s="12">
        <f t="shared" si="29"/>
        <v>27.95081601960675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30540</v>
      </c>
      <c r="CR56" s="6" t="s">
        <v>604</v>
      </c>
      <c r="CS56" s="9">
        <v>0</v>
      </c>
      <c r="CT56" s="9">
        <v>0</v>
      </c>
      <c r="CU56" s="9">
        <v>0</v>
      </c>
      <c r="CV56" s="9">
        <v>0</v>
      </c>
      <c r="CW56" s="6" t="s">
        <v>932</v>
      </c>
      <c r="CX56" s="9">
        <v>0</v>
      </c>
      <c r="CY56" s="9">
        <v>0</v>
      </c>
      <c r="CZ56" s="74">
        <f t="shared" si="30"/>
        <v>0.07860258303209273</v>
      </c>
      <c r="DA56" s="8">
        <v>9263</v>
      </c>
      <c r="DB56" s="8">
        <v>8173</v>
      </c>
      <c r="DC56" s="8">
        <v>104312</v>
      </c>
      <c r="DD56" s="8">
        <v>7928</v>
      </c>
      <c r="DE56" s="8">
        <v>5321</v>
      </c>
      <c r="DF56" s="8">
        <v>2607</v>
      </c>
      <c r="DG56" s="8">
        <v>5282</v>
      </c>
      <c r="DH56" s="8">
        <v>5282</v>
      </c>
      <c r="DI56" s="7">
        <v>0</v>
      </c>
      <c r="DJ56" s="7">
        <v>154</v>
      </c>
      <c r="DK56" s="7">
        <v>51</v>
      </c>
      <c r="DL56" s="7">
        <v>6</v>
      </c>
      <c r="DM56" s="7">
        <v>0</v>
      </c>
      <c r="DN56" s="7">
        <v>57</v>
      </c>
      <c r="DO56" s="7">
        <v>0</v>
      </c>
      <c r="DP56" s="7">
        <v>113</v>
      </c>
      <c r="DQ56" s="8">
        <v>117846</v>
      </c>
      <c r="DR56" s="7">
        <v>200</v>
      </c>
      <c r="DS56" s="7"/>
      <c r="DT56" s="7">
        <v>0</v>
      </c>
      <c r="DU56" s="7">
        <v>0</v>
      </c>
      <c r="DV56" s="7">
        <v>200</v>
      </c>
      <c r="DW56" s="53">
        <v>8424</v>
      </c>
      <c r="DX56" s="46" t="s">
        <v>1256</v>
      </c>
      <c r="DY56" s="6" t="s">
        <v>922</v>
      </c>
      <c r="EA56" s="46" t="s">
        <v>1256</v>
      </c>
      <c r="EB56" s="6" t="s">
        <v>922</v>
      </c>
      <c r="ED56" s="46" t="s">
        <v>1256</v>
      </c>
      <c r="EF56" s="6" t="s">
        <v>922</v>
      </c>
      <c r="EG56" s="58">
        <v>628</v>
      </c>
      <c r="EH56" s="8">
        <v>14271</v>
      </c>
      <c r="EI56" s="7">
        <v>57</v>
      </c>
      <c r="EJ56" s="8">
        <v>3115</v>
      </c>
      <c r="EK56" s="7">
        <v>685</v>
      </c>
      <c r="EL56" s="8">
        <v>17386</v>
      </c>
      <c r="EM56" s="53">
        <v>147418</v>
      </c>
      <c r="EN56" s="8">
        <v>120615</v>
      </c>
      <c r="EO56" s="8">
        <v>268033</v>
      </c>
      <c r="EP56" s="25">
        <f t="shared" si="34"/>
        <v>7.4648526708628085</v>
      </c>
      <c r="EQ56" s="25">
        <f t="shared" si="35"/>
        <v>2.2744344313765423</v>
      </c>
      <c r="ER56" s="7">
        <v>3</v>
      </c>
      <c r="ES56" s="58">
        <v>11</v>
      </c>
      <c r="ET56" s="7">
        <v>284</v>
      </c>
      <c r="EU56" s="25">
        <f>ES56/ET56</f>
        <v>0.03873239436619718</v>
      </c>
      <c r="EV56" s="25">
        <f t="shared" si="36"/>
        <v>1.059571022971052</v>
      </c>
      <c r="EW56" s="58">
        <v>33</v>
      </c>
      <c r="EX56" s="6" t="s">
        <v>179</v>
      </c>
      <c r="EY56" s="6" t="s">
        <v>184</v>
      </c>
      <c r="EZ56" s="6" t="s">
        <v>193</v>
      </c>
      <c r="FA56" s="6" t="s">
        <v>193</v>
      </c>
      <c r="FB56" s="6" t="s">
        <v>193</v>
      </c>
      <c r="FC56" s="6" t="s">
        <v>193</v>
      </c>
      <c r="FD56" s="6" t="s">
        <v>193</v>
      </c>
      <c r="FE56" s="6" t="s">
        <v>193</v>
      </c>
      <c r="FF56" s="6" t="s">
        <v>193</v>
      </c>
      <c r="FG56" s="6" t="s">
        <v>193</v>
      </c>
      <c r="FH56" s="6" t="s">
        <v>193</v>
      </c>
      <c r="FI56" s="6" t="s">
        <v>193</v>
      </c>
      <c r="FJ56" s="6" t="s">
        <v>193</v>
      </c>
      <c r="FK56" s="6" t="s">
        <v>193</v>
      </c>
      <c r="FL56" s="6" t="s">
        <v>193</v>
      </c>
      <c r="FM56" s="6" t="s">
        <v>193</v>
      </c>
      <c r="FN56" s="6" t="s">
        <v>193</v>
      </c>
      <c r="FO56" s="6" t="s">
        <v>193</v>
      </c>
      <c r="FP56" s="6" t="s">
        <v>193</v>
      </c>
      <c r="FQ56" s="6" t="s">
        <v>193</v>
      </c>
      <c r="FR56" s="6" t="s">
        <v>193</v>
      </c>
      <c r="FS56" s="6" t="s">
        <v>193</v>
      </c>
      <c r="FT56" s="6" t="s">
        <v>193</v>
      </c>
      <c r="FU56" s="6" t="s">
        <v>193</v>
      </c>
      <c r="FV56" s="6" t="s">
        <v>193</v>
      </c>
      <c r="FW56" s="6" t="s">
        <v>193</v>
      </c>
      <c r="FX56" s="6" t="s">
        <v>193</v>
      </c>
      <c r="FY56" s="6" t="s">
        <v>193</v>
      </c>
      <c r="FZ56" s="6" t="s">
        <v>193</v>
      </c>
      <c r="GA56" s="6" t="s">
        <v>193</v>
      </c>
      <c r="GB56" s="6" t="s">
        <v>193</v>
      </c>
      <c r="GC56" s="6" t="s">
        <v>193</v>
      </c>
      <c r="GD56" s="6" t="s">
        <v>193</v>
      </c>
      <c r="GE56" s="6" t="s">
        <v>193</v>
      </c>
      <c r="GF56" s="6" t="s">
        <v>193</v>
      </c>
      <c r="GG56" s="6" t="s">
        <v>193</v>
      </c>
      <c r="GH56" s="6" t="s">
        <v>193</v>
      </c>
      <c r="GI56" s="6" t="s">
        <v>193</v>
      </c>
      <c r="GJ56" s="6" t="s">
        <v>193</v>
      </c>
      <c r="GK56" s="6" t="s">
        <v>193</v>
      </c>
      <c r="GL56" s="6" t="s">
        <v>193</v>
      </c>
      <c r="GM56" s="6" t="s">
        <v>193</v>
      </c>
      <c r="GN56" s="6" t="s">
        <v>193</v>
      </c>
      <c r="GO56" s="6" t="s">
        <v>193</v>
      </c>
      <c r="GP56" s="6" t="s">
        <v>193</v>
      </c>
      <c r="GQ56" s="6" t="s">
        <v>193</v>
      </c>
      <c r="GR56" s="6" t="s">
        <v>193</v>
      </c>
      <c r="GS56" s="6" t="s">
        <v>193</v>
      </c>
      <c r="GT56" s="6" t="s">
        <v>193</v>
      </c>
      <c r="GU56" s="6" t="s">
        <v>193</v>
      </c>
      <c r="GV56" s="6" t="s">
        <v>434</v>
      </c>
      <c r="GW56" s="6" t="s">
        <v>444</v>
      </c>
      <c r="GX56" s="6" t="s">
        <v>395</v>
      </c>
      <c r="GY56" s="6" t="s">
        <v>473</v>
      </c>
      <c r="GZ56" s="6" t="s">
        <v>494</v>
      </c>
      <c r="HA56" s="6" t="s">
        <v>498</v>
      </c>
      <c r="HB56" s="6" t="s">
        <v>501</v>
      </c>
      <c r="HC56" s="6" t="s">
        <v>508</v>
      </c>
      <c r="HD56" s="6" t="s">
        <v>514</v>
      </c>
      <c r="HE56" s="6" t="s">
        <v>514</v>
      </c>
    </row>
    <row r="57" spans="1:213" ht="12.75">
      <c r="A57" s="6" t="s">
        <v>799</v>
      </c>
      <c r="B57" s="6" t="s">
        <v>800</v>
      </c>
      <c r="C57" s="6" t="s">
        <v>696</v>
      </c>
      <c r="D57" s="6" t="s">
        <v>906</v>
      </c>
      <c r="E57" s="6" t="s">
        <v>800</v>
      </c>
      <c r="F57" s="6" t="s">
        <v>917</v>
      </c>
      <c r="G57" s="6" t="s">
        <v>922</v>
      </c>
      <c r="H57" s="7">
        <v>0.000204527</v>
      </c>
      <c r="I57" s="6" t="s">
        <v>988</v>
      </c>
      <c r="J57" s="6" t="s">
        <v>92</v>
      </c>
      <c r="K57" s="7">
        <v>83467</v>
      </c>
      <c r="L57" s="7">
        <v>4111</v>
      </c>
      <c r="M57" s="6" t="s">
        <v>988</v>
      </c>
      <c r="N57" s="6" t="s">
        <v>92</v>
      </c>
      <c r="O57" s="7">
        <v>83467</v>
      </c>
      <c r="P57" s="7">
        <v>4111</v>
      </c>
      <c r="Q57" s="6" t="s">
        <v>1139</v>
      </c>
      <c r="R57" s="6" t="s">
        <v>1202</v>
      </c>
      <c r="S57" s="6" t="s">
        <v>1288</v>
      </c>
      <c r="T57" s="6" t="s">
        <v>1369</v>
      </c>
      <c r="U57" s="6" t="s">
        <v>1466</v>
      </c>
      <c r="V57" s="6" t="s">
        <v>1563</v>
      </c>
      <c r="W57" s="6" t="s">
        <v>1563</v>
      </c>
      <c r="Y57" s="8">
        <v>7808</v>
      </c>
      <c r="Z57" s="53">
        <f t="shared" si="25"/>
        <v>7808</v>
      </c>
      <c r="AA57" s="8">
        <v>7808</v>
      </c>
      <c r="AB57" s="7">
        <v>0</v>
      </c>
      <c r="AC57" s="53">
        <v>5778</v>
      </c>
      <c r="AD57" s="6" t="s">
        <v>1678</v>
      </c>
      <c r="AE57" s="7">
        <v>0</v>
      </c>
      <c r="AF57" s="6" t="s">
        <v>932</v>
      </c>
      <c r="AG57" s="8">
        <f t="shared" si="19"/>
        <v>5778</v>
      </c>
      <c r="AH57" s="38">
        <f t="shared" si="20"/>
        <v>0.7400102459016393</v>
      </c>
      <c r="AI57" s="7">
        <v>3</v>
      </c>
      <c r="AJ57" s="11">
        <v>30</v>
      </c>
      <c r="AK57" s="11">
        <v>30</v>
      </c>
      <c r="AL57" s="58">
        <v>1</v>
      </c>
      <c r="AM57" s="7">
        <v>1</v>
      </c>
      <c r="AN57" s="7">
        <v>0</v>
      </c>
      <c r="AO57" s="7">
        <v>0</v>
      </c>
      <c r="AP57" s="7">
        <v>0</v>
      </c>
      <c r="AQ57" s="62">
        <v>0.15</v>
      </c>
      <c r="AR57" s="12">
        <v>1.13</v>
      </c>
      <c r="AS57" s="12">
        <v>1.28</v>
      </c>
      <c r="AT57" s="12">
        <v>2.52</v>
      </c>
      <c r="AU57" s="12">
        <v>3.8</v>
      </c>
      <c r="AV57" s="12">
        <f t="shared" si="26"/>
        <v>0.4866803278688524</v>
      </c>
      <c r="AW57" s="53">
        <v>27999</v>
      </c>
      <c r="AX57" s="7">
        <v>38</v>
      </c>
      <c r="AY57" s="9">
        <v>0</v>
      </c>
      <c r="AZ57" s="10">
        <v>57000</v>
      </c>
      <c r="BA57" s="9">
        <v>0</v>
      </c>
      <c r="BB57" s="9">
        <v>0</v>
      </c>
      <c r="BC57" s="10">
        <v>57000</v>
      </c>
      <c r="BD57" s="53">
        <v>119347</v>
      </c>
      <c r="BE57" s="8">
        <v>0</v>
      </c>
      <c r="BF57" s="8">
        <v>119347</v>
      </c>
      <c r="BG57" s="8">
        <v>38655</v>
      </c>
      <c r="BH57" s="8">
        <v>0</v>
      </c>
      <c r="BI57" s="8">
        <v>38655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6510</v>
      </c>
      <c r="BQ57" s="8">
        <v>0</v>
      </c>
      <c r="BR57" s="8">
        <v>6510</v>
      </c>
      <c r="BS57" s="8">
        <v>164512</v>
      </c>
      <c r="BT57" s="12">
        <f t="shared" si="27"/>
        <v>21.06967213114754</v>
      </c>
      <c r="BU57" s="8">
        <v>0</v>
      </c>
      <c r="BV57" s="8">
        <v>164512</v>
      </c>
      <c r="BW57" s="53">
        <v>79008</v>
      </c>
      <c r="BX57" s="8">
        <v>11422</v>
      </c>
      <c r="BY57" s="8">
        <v>90430</v>
      </c>
      <c r="BZ57" s="12">
        <f t="shared" si="28"/>
        <v>11.58171106557377</v>
      </c>
      <c r="CA57" s="8">
        <v>14870</v>
      </c>
      <c r="CB57" s="8">
        <v>1300</v>
      </c>
      <c r="CC57" s="8">
        <v>1652</v>
      </c>
      <c r="CD57" s="8">
        <v>17822</v>
      </c>
      <c r="CE57" s="12">
        <f aca="true" t="shared" si="37" ref="CE57:CE85">CD57/Z57</f>
        <v>2.282530737704918</v>
      </c>
      <c r="CF57" s="53">
        <v>0</v>
      </c>
      <c r="CG57" s="8">
        <v>48110</v>
      </c>
      <c r="CH57" s="8">
        <v>48110</v>
      </c>
      <c r="CI57" s="80">
        <f t="shared" si="14"/>
        <v>6.161629098360656</v>
      </c>
      <c r="CJ57" s="8">
        <v>156362</v>
      </c>
      <c r="CK57" s="12">
        <f t="shared" si="29"/>
        <v>20.025870901639344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8150</v>
      </c>
      <c r="CR57" s="10">
        <v>57000</v>
      </c>
      <c r="CS57" s="9">
        <v>0</v>
      </c>
      <c r="CT57" s="9">
        <v>0</v>
      </c>
      <c r="CU57" s="10">
        <v>57000</v>
      </c>
      <c r="CV57" s="9">
        <v>0</v>
      </c>
      <c r="CW57" s="7">
        <v>0</v>
      </c>
      <c r="CX57" s="9">
        <v>0</v>
      </c>
      <c r="CY57" s="10">
        <v>57000</v>
      </c>
      <c r="CZ57" s="74">
        <f t="shared" si="30"/>
        <v>0.030656261319108303</v>
      </c>
      <c r="DA57" s="7">
        <v>931</v>
      </c>
      <c r="DB57" s="7">
        <v>447</v>
      </c>
      <c r="DC57" s="8">
        <v>28365</v>
      </c>
      <c r="DD57" s="7">
        <v>449</v>
      </c>
      <c r="DE57" s="7">
        <v>449</v>
      </c>
      <c r="DF57" s="7">
        <v>0</v>
      </c>
      <c r="DG57" s="7">
        <v>528</v>
      </c>
      <c r="DH57" s="7">
        <v>528</v>
      </c>
      <c r="DI57" s="7">
        <v>0</v>
      </c>
      <c r="DJ57" s="7">
        <v>0</v>
      </c>
      <c r="DK57" s="7">
        <v>51</v>
      </c>
      <c r="DL57" s="7">
        <v>4</v>
      </c>
      <c r="DM57" s="7">
        <v>0</v>
      </c>
      <c r="DN57" s="7">
        <v>55</v>
      </c>
      <c r="DO57" s="7">
        <v>0</v>
      </c>
      <c r="DP57" s="7">
        <v>972</v>
      </c>
      <c r="DQ57" s="8">
        <v>30369</v>
      </c>
      <c r="DR57" s="7">
        <v>65</v>
      </c>
      <c r="DS57" s="7"/>
      <c r="DT57" s="7">
        <v>0</v>
      </c>
      <c r="DU57" s="7">
        <v>0</v>
      </c>
      <c r="DV57" s="7">
        <v>65</v>
      </c>
      <c r="DW57" s="53">
        <v>3311</v>
      </c>
      <c r="DX57" s="8">
        <v>27800</v>
      </c>
      <c r="DY57" s="6" t="s">
        <v>923</v>
      </c>
      <c r="DZ57" s="25">
        <f>DX57/Z57</f>
        <v>3.560450819672131</v>
      </c>
      <c r="EA57" s="8">
        <v>2041</v>
      </c>
      <c r="EB57" s="6" t="s">
        <v>922</v>
      </c>
      <c r="EC57" s="25">
        <f>EA57/Z57</f>
        <v>0.2613985655737705</v>
      </c>
      <c r="ED57" s="8">
        <v>15758</v>
      </c>
      <c r="EE57" s="25">
        <f aca="true" t="shared" si="38" ref="EE57:EE85">ED57/Z57</f>
        <v>2.018186475409836</v>
      </c>
      <c r="EF57" s="6" t="s">
        <v>922</v>
      </c>
      <c r="EG57" s="58">
        <v>59</v>
      </c>
      <c r="EH57" s="8">
        <v>1173</v>
      </c>
      <c r="EI57" s="7">
        <v>6</v>
      </c>
      <c r="EJ57" s="7">
        <v>63</v>
      </c>
      <c r="EK57" s="7">
        <v>65</v>
      </c>
      <c r="EL57" s="8">
        <v>1236</v>
      </c>
      <c r="EM57" s="53">
        <v>30506</v>
      </c>
      <c r="EN57" s="8">
        <v>12559</v>
      </c>
      <c r="EO57" s="8">
        <v>43065</v>
      </c>
      <c r="EP57" s="25">
        <f t="shared" si="34"/>
        <v>5.515496926229508</v>
      </c>
      <c r="EQ57" s="25">
        <f t="shared" si="35"/>
        <v>1.4180578879778722</v>
      </c>
      <c r="ER57" s="7">
        <v>2</v>
      </c>
      <c r="ES57" s="58">
        <v>146</v>
      </c>
      <c r="ET57" s="7">
        <v>599</v>
      </c>
      <c r="EU57" s="25">
        <f>ES57/ET57</f>
        <v>0.24373956594323873</v>
      </c>
      <c r="EV57" s="25">
        <f t="shared" si="36"/>
        <v>13.909207012655289</v>
      </c>
      <c r="EW57" s="58">
        <v>12</v>
      </c>
      <c r="EX57" s="6" t="s">
        <v>174</v>
      </c>
      <c r="EY57" s="6" t="s">
        <v>188</v>
      </c>
      <c r="EZ57" s="6" t="s">
        <v>193</v>
      </c>
      <c r="FA57" s="6" t="s">
        <v>193</v>
      </c>
      <c r="FB57" s="6" t="s">
        <v>193</v>
      </c>
      <c r="FC57" s="6" t="s">
        <v>193</v>
      </c>
      <c r="FD57" s="6" t="s">
        <v>193</v>
      </c>
      <c r="FE57" s="6" t="s">
        <v>193</v>
      </c>
      <c r="FF57" s="6" t="s">
        <v>193</v>
      </c>
      <c r="FG57" s="6" t="s">
        <v>193</v>
      </c>
      <c r="FH57" s="6" t="s">
        <v>193</v>
      </c>
      <c r="FI57" s="6" t="s">
        <v>193</v>
      </c>
      <c r="FJ57" s="6" t="s">
        <v>193</v>
      </c>
      <c r="FK57" s="6" t="s">
        <v>193</v>
      </c>
      <c r="FL57" s="6" t="s">
        <v>193</v>
      </c>
      <c r="FM57" s="6" t="s">
        <v>193</v>
      </c>
      <c r="FN57" s="6" t="s">
        <v>193</v>
      </c>
      <c r="FO57" s="6" t="s">
        <v>193</v>
      </c>
      <c r="FP57" s="6" t="s">
        <v>193</v>
      </c>
      <c r="FQ57" s="6" t="s">
        <v>193</v>
      </c>
      <c r="FR57" s="6" t="s">
        <v>193</v>
      </c>
      <c r="FS57" s="6" t="s">
        <v>193</v>
      </c>
      <c r="FT57" s="6" t="s">
        <v>193</v>
      </c>
      <c r="FU57" s="6" t="s">
        <v>193</v>
      </c>
      <c r="FV57" s="6" t="s">
        <v>193</v>
      </c>
      <c r="FW57" s="6" t="s">
        <v>193</v>
      </c>
      <c r="FX57" s="6" t="s">
        <v>193</v>
      </c>
      <c r="FY57" s="6" t="s">
        <v>193</v>
      </c>
      <c r="FZ57" s="6" t="s">
        <v>193</v>
      </c>
      <c r="GA57" s="6" t="s">
        <v>193</v>
      </c>
      <c r="GB57" s="6" t="s">
        <v>193</v>
      </c>
      <c r="GC57" s="6" t="s">
        <v>193</v>
      </c>
      <c r="GD57" s="6" t="s">
        <v>193</v>
      </c>
      <c r="GE57" s="6" t="s">
        <v>193</v>
      </c>
      <c r="GF57" s="6" t="s">
        <v>193</v>
      </c>
      <c r="GG57" s="6" t="s">
        <v>193</v>
      </c>
      <c r="GH57" s="6" t="s">
        <v>193</v>
      </c>
      <c r="GI57" s="6" t="s">
        <v>193</v>
      </c>
      <c r="GJ57" s="6" t="s">
        <v>193</v>
      </c>
      <c r="GK57" s="6" t="s">
        <v>193</v>
      </c>
      <c r="GL57" s="6" t="s">
        <v>193</v>
      </c>
      <c r="GM57" s="6" t="s">
        <v>193</v>
      </c>
      <c r="GN57" s="6" t="s">
        <v>193</v>
      </c>
      <c r="GO57" s="6" t="s">
        <v>193</v>
      </c>
      <c r="GP57" s="6" t="s">
        <v>193</v>
      </c>
      <c r="GQ57" s="6" t="s">
        <v>193</v>
      </c>
      <c r="GR57" s="6" t="s">
        <v>193</v>
      </c>
      <c r="GS57" s="6" t="s">
        <v>193</v>
      </c>
      <c r="GT57" s="6" t="s">
        <v>193</v>
      </c>
      <c r="GU57" s="6" t="s">
        <v>193</v>
      </c>
      <c r="GV57" s="6" t="s">
        <v>435</v>
      </c>
      <c r="GW57" s="6" t="s">
        <v>339</v>
      </c>
      <c r="GX57" s="6" t="s">
        <v>451</v>
      </c>
      <c r="GY57" s="6" t="s">
        <v>454</v>
      </c>
      <c r="GZ57" s="6" t="s">
        <v>494</v>
      </c>
      <c r="HA57" s="6" t="s">
        <v>498</v>
      </c>
      <c r="HB57" s="6" t="s">
        <v>501</v>
      </c>
      <c r="HC57" s="6" t="s">
        <v>508</v>
      </c>
      <c r="HD57" s="6" t="s">
        <v>518</v>
      </c>
      <c r="HE57" s="6" t="s">
        <v>522</v>
      </c>
    </row>
    <row r="58" spans="1:213" ht="12.75">
      <c r="A58" s="6" t="s">
        <v>801</v>
      </c>
      <c r="B58" s="6" t="s">
        <v>802</v>
      </c>
      <c r="C58" s="6" t="s">
        <v>696</v>
      </c>
      <c r="D58" s="6" t="s">
        <v>906</v>
      </c>
      <c r="E58" s="6" t="s">
        <v>913</v>
      </c>
      <c r="F58" s="6" t="s">
        <v>918</v>
      </c>
      <c r="G58" s="6" t="s">
        <v>922</v>
      </c>
      <c r="H58" s="7">
        <v>0.00038224</v>
      </c>
      <c r="I58" s="6" t="s">
        <v>989</v>
      </c>
      <c r="J58" s="6" t="s">
        <v>93</v>
      </c>
      <c r="K58" s="7">
        <v>83501</v>
      </c>
      <c r="L58" s="7">
        <v>5334</v>
      </c>
      <c r="M58" s="6" t="s">
        <v>989</v>
      </c>
      <c r="N58" s="6" t="s">
        <v>93</v>
      </c>
      <c r="O58" s="7">
        <v>83501</v>
      </c>
      <c r="P58" s="7">
        <v>5334</v>
      </c>
      <c r="Q58" s="6" t="s">
        <v>1140</v>
      </c>
      <c r="R58" s="6" t="s">
        <v>1203</v>
      </c>
      <c r="S58" s="6" t="s">
        <v>1289</v>
      </c>
      <c r="T58" s="6" t="s">
        <v>1370</v>
      </c>
      <c r="U58" s="6" t="s">
        <v>1467</v>
      </c>
      <c r="V58" s="6" t="s">
        <v>1564</v>
      </c>
      <c r="W58" s="6" t="s">
        <v>1564</v>
      </c>
      <c r="Z58" s="53">
        <f t="shared" si="25"/>
        <v>31764</v>
      </c>
      <c r="AA58" s="8">
        <v>31764</v>
      </c>
      <c r="AB58" s="7">
        <v>0</v>
      </c>
      <c r="AC58" s="53">
        <v>11427</v>
      </c>
      <c r="AD58" s="6" t="s">
        <v>1679</v>
      </c>
      <c r="AE58" s="7">
        <v>0</v>
      </c>
      <c r="AF58" s="6" t="s">
        <v>1256</v>
      </c>
      <c r="AG58" s="8">
        <f aca="true" t="shared" si="39" ref="AG58:AG85">AC58+AE58</f>
        <v>11427</v>
      </c>
      <c r="AH58" s="38">
        <f aca="true" t="shared" si="40" ref="AH58:AH85">AG58/Z58</f>
        <v>0.35974688326407256</v>
      </c>
      <c r="AI58" s="7">
        <v>12</v>
      </c>
      <c r="AJ58" s="10">
        <v>25</v>
      </c>
      <c r="AK58" s="9">
        <v>0</v>
      </c>
      <c r="AL58" s="58">
        <v>1</v>
      </c>
      <c r="AM58" s="7">
        <v>0</v>
      </c>
      <c r="AN58" s="7">
        <v>0</v>
      </c>
      <c r="AO58" s="7">
        <v>0</v>
      </c>
      <c r="AP58" s="7">
        <v>0</v>
      </c>
      <c r="AQ58" s="62">
        <v>3</v>
      </c>
      <c r="AR58" s="12">
        <v>0</v>
      </c>
      <c r="AS58" s="12">
        <v>3</v>
      </c>
      <c r="AT58" s="12">
        <v>7.5</v>
      </c>
      <c r="AU58" s="12">
        <v>10.5</v>
      </c>
      <c r="AV58" s="12">
        <f t="shared" si="26"/>
        <v>0.33056290139780886</v>
      </c>
      <c r="AW58" s="53">
        <v>67846</v>
      </c>
      <c r="AX58" s="7">
        <v>40</v>
      </c>
      <c r="AY58" s="10">
        <v>54723</v>
      </c>
      <c r="AZ58" s="9">
        <v>0</v>
      </c>
      <c r="BA58" s="10">
        <v>312809</v>
      </c>
      <c r="BB58" s="9">
        <v>0</v>
      </c>
      <c r="BC58" s="10">
        <v>367532</v>
      </c>
      <c r="BD58" s="53">
        <v>608000</v>
      </c>
      <c r="BE58" s="8">
        <v>0</v>
      </c>
      <c r="BF58" s="8">
        <v>608000</v>
      </c>
      <c r="BG58" s="8">
        <v>0</v>
      </c>
      <c r="BH58" s="8">
        <v>0</v>
      </c>
      <c r="BI58" s="8">
        <v>0</v>
      </c>
      <c r="BJ58" s="8">
        <v>8265</v>
      </c>
      <c r="BK58" s="8">
        <v>0</v>
      </c>
      <c r="BL58" s="8">
        <v>8265</v>
      </c>
      <c r="BM58" s="8">
        <v>0</v>
      </c>
      <c r="BN58" s="8">
        <v>0</v>
      </c>
      <c r="BO58" s="8">
        <v>0</v>
      </c>
      <c r="BP58" s="8">
        <v>18614</v>
      </c>
      <c r="BQ58" s="8">
        <v>0</v>
      </c>
      <c r="BR58" s="8">
        <v>18614</v>
      </c>
      <c r="BS58" s="8">
        <v>634879</v>
      </c>
      <c r="BT58" s="12">
        <f t="shared" si="27"/>
        <v>19.987375645384713</v>
      </c>
      <c r="BU58" s="8">
        <v>0</v>
      </c>
      <c r="BV58" s="8">
        <v>634879</v>
      </c>
      <c r="BW58" s="53">
        <v>373239</v>
      </c>
      <c r="BX58" s="8">
        <v>124114</v>
      </c>
      <c r="BY58" s="8">
        <v>497353</v>
      </c>
      <c r="BZ58" s="12">
        <f t="shared" si="28"/>
        <v>15.657757209419469</v>
      </c>
      <c r="CA58" s="8">
        <v>58054</v>
      </c>
      <c r="CB58" s="8">
        <v>11691</v>
      </c>
      <c r="CC58" s="8">
        <v>13809</v>
      </c>
      <c r="CD58" s="8">
        <v>83554</v>
      </c>
      <c r="CE58" s="12">
        <f t="shared" si="37"/>
        <v>2.6304621584183354</v>
      </c>
      <c r="CF58" s="53">
        <v>0</v>
      </c>
      <c r="CG58" s="8">
        <v>60150</v>
      </c>
      <c r="CH58" s="8">
        <v>60150</v>
      </c>
      <c r="CI58" s="80">
        <f t="shared" si="14"/>
        <v>1.893653192293162</v>
      </c>
      <c r="CJ58" s="8">
        <v>641057</v>
      </c>
      <c r="CK58" s="12">
        <f t="shared" si="29"/>
        <v>20.181872560130966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10">
        <v>361354</v>
      </c>
      <c r="CS58" s="9">
        <v>0</v>
      </c>
      <c r="CT58" s="6" t="s">
        <v>611</v>
      </c>
      <c r="CU58" s="9">
        <v>0</v>
      </c>
      <c r="CV58" s="10">
        <v>312809</v>
      </c>
      <c r="CW58" s="6" t="s">
        <v>932</v>
      </c>
      <c r="CX58" s="9">
        <v>0</v>
      </c>
      <c r="CY58" s="10">
        <v>308612</v>
      </c>
      <c r="CZ58" s="74">
        <f t="shared" si="30"/>
        <v>0.052853888307370235</v>
      </c>
      <c r="DA58" s="8">
        <v>4292</v>
      </c>
      <c r="DB58" s="8">
        <v>5939</v>
      </c>
      <c r="DC58" s="8">
        <v>75384</v>
      </c>
      <c r="DD58" s="8">
        <v>2644</v>
      </c>
      <c r="DE58" s="8">
        <v>2644</v>
      </c>
      <c r="DF58" s="7">
        <v>0</v>
      </c>
      <c r="DG58" s="8">
        <v>2955</v>
      </c>
      <c r="DH58" s="8">
        <v>2955</v>
      </c>
      <c r="DI58" s="7">
        <v>0</v>
      </c>
      <c r="DJ58" s="7">
        <v>21</v>
      </c>
      <c r="DK58" s="7">
        <v>51</v>
      </c>
      <c r="DL58" s="7">
        <v>11</v>
      </c>
      <c r="DM58" s="7">
        <v>1</v>
      </c>
      <c r="DN58" s="7">
        <v>63</v>
      </c>
      <c r="DO58" s="7">
        <v>0</v>
      </c>
      <c r="DP58" s="7">
        <v>138</v>
      </c>
      <c r="DQ58" s="8">
        <v>81205</v>
      </c>
      <c r="DR58" s="7">
        <v>431</v>
      </c>
      <c r="DS58" s="7"/>
      <c r="DT58" s="7">
        <v>2</v>
      </c>
      <c r="DU58" s="7">
        <v>0</v>
      </c>
      <c r="DV58" s="7">
        <v>433</v>
      </c>
      <c r="DW58" s="53">
        <v>2833</v>
      </c>
      <c r="DX58" s="46" t="s">
        <v>1256</v>
      </c>
      <c r="DY58" s="6" t="s">
        <v>922</v>
      </c>
      <c r="EA58" s="8">
        <v>18980</v>
      </c>
      <c r="EB58" s="6" t="s">
        <v>923</v>
      </c>
      <c r="EC58" s="25">
        <f>EA58/Z58</f>
        <v>0.5975317970028964</v>
      </c>
      <c r="ED58" s="8">
        <v>17424</v>
      </c>
      <c r="EE58" s="25">
        <f t="shared" si="38"/>
        <v>0.5485455232338496</v>
      </c>
      <c r="EF58" s="6" t="s">
        <v>922</v>
      </c>
      <c r="EG58" s="58">
        <v>191</v>
      </c>
      <c r="EH58" s="8">
        <v>8124</v>
      </c>
      <c r="EI58" s="7">
        <v>29</v>
      </c>
      <c r="EJ58" s="7">
        <v>752</v>
      </c>
      <c r="EK58" s="7">
        <v>220</v>
      </c>
      <c r="EL58" s="8">
        <v>8876</v>
      </c>
      <c r="EM58" s="53">
        <v>148333</v>
      </c>
      <c r="EN58" s="8">
        <v>63571</v>
      </c>
      <c r="EO58" s="8">
        <v>211904</v>
      </c>
      <c r="EP58" s="25">
        <f t="shared" si="34"/>
        <v>6.671200100742979</v>
      </c>
      <c r="EQ58" s="25">
        <f t="shared" si="35"/>
        <v>2.609494489255588</v>
      </c>
      <c r="ER58" s="7">
        <v>4</v>
      </c>
      <c r="ES58" s="53">
        <v>9883</v>
      </c>
      <c r="ET58" s="8">
        <v>9935</v>
      </c>
      <c r="EU58" s="25">
        <f>ES58/ET58</f>
        <v>0.994765978862607</v>
      </c>
      <c r="EV58" s="25">
        <f t="shared" si="36"/>
        <v>46.88443823618242</v>
      </c>
      <c r="EW58" s="58">
        <v>10</v>
      </c>
      <c r="EX58" s="6" t="s">
        <v>176</v>
      </c>
      <c r="EY58" s="6" t="s">
        <v>190</v>
      </c>
      <c r="EZ58" s="6" t="s">
        <v>193</v>
      </c>
      <c r="FA58" s="6" t="s">
        <v>193</v>
      </c>
      <c r="FB58" s="6" t="s">
        <v>193</v>
      </c>
      <c r="FC58" s="6" t="s">
        <v>193</v>
      </c>
      <c r="FD58" s="6" t="s">
        <v>193</v>
      </c>
      <c r="FE58" s="6" t="s">
        <v>193</v>
      </c>
      <c r="FF58" s="6" t="s">
        <v>193</v>
      </c>
      <c r="FG58" s="6" t="s">
        <v>193</v>
      </c>
      <c r="FH58" s="6" t="s">
        <v>193</v>
      </c>
      <c r="FI58" s="6" t="s">
        <v>193</v>
      </c>
      <c r="FJ58" s="6" t="s">
        <v>193</v>
      </c>
      <c r="FK58" s="6" t="s">
        <v>193</v>
      </c>
      <c r="FL58" s="6" t="s">
        <v>193</v>
      </c>
      <c r="FM58" s="6" t="s">
        <v>193</v>
      </c>
      <c r="FN58" s="6" t="s">
        <v>193</v>
      </c>
      <c r="FO58" s="6" t="s">
        <v>193</v>
      </c>
      <c r="FP58" s="6" t="s">
        <v>193</v>
      </c>
      <c r="FQ58" s="6" t="s">
        <v>193</v>
      </c>
      <c r="FR58" s="6" t="s">
        <v>193</v>
      </c>
      <c r="FS58" s="6" t="s">
        <v>193</v>
      </c>
      <c r="FT58" s="6" t="s">
        <v>193</v>
      </c>
      <c r="FU58" s="6" t="s">
        <v>193</v>
      </c>
      <c r="FV58" s="6" t="s">
        <v>193</v>
      </c>
      <c r="FW58" s="6" t="s">
        <v>193</v>
      </c>
      <c r="FX58" s="6" t="s">
        <v>193</v>
      </c>
      <c r="FY58" s="6" t="s">
        <v>193</v>
      </c>
      <c r="FZ58" s="6" t="s">
        <v>193</v>
      </c>
      <c r="GA58" s="6" t="s">
        <v>193</v>
      </c>
      <c r="GB58" s="6" t="s">
        <v>193</v>
      </c>
      <c r="GC58" s="6" t="s">
        <v>193</v>
      </c>
      <c r="GD58" s="6" t="s">
        <v>193</v>
      </c>
      <c r="GE58" s="6" t="s">
        <v>193</v>
      </c>
      <c r="GF58" s="6" t="s">
        <v>193</v>
      </c>
      <c r="GG58" s="6" t="s">
        <v>193</v>
      </c>
      <c r="GH58" s="6" t="s">
        <v>193</v>
      </c>
      <c r="GI58" s="6" t="s">
        <v>193</v>
      </c>
      <c r="GJ58" s="6" t="s">
        <v>193</v>
      </c>
      <c r="GK58" s="6" t="s">
        <v>193</v>
      </c>
      <c r="GL58" s="6" t="s">
        <v>193</v>
      </c>
      <c r="GM58" s="6" t="s">
        <v>193</v>
      </c>
      <c r="GN58" s="6" t="s">
        <v>193</v>
      </c>
      <c r="GO58" s="6" t="s">
        <v>193</v>
      </c>
      <c r="GP58" s="6" t="s">
        <v>193</v>
      </c>
      <c r="GQ58" s="6" t="s">
        <v>193</v>
      </c>
      <c r="GR58" s="6" t="s">
        <v>193</v>
      </c>
      <c r="GS58" s="6" t="s">
        <v>193</v>
      </c>
      <c r="GT58" s="6" t="s">
        <v>193</v>
      </c>
      <c r="GU58" s="6" t="s">
        <v>193</v>
      </c>
      <c r="GV58" s="6" t="s">
        <v>245</v>
      </c>
      <c r="GW58" s="6" t="s">
        <v>445</v>
      </c>
      <c r="GX58" s="6" t="s">
        <v>451</v>
      </c>
      <c r="GY58" s="6" t="s">
        <v>474</v>
      </c>
      <c r="GZ58" s="6" t="s">
        <v>493</v>
      </c>
      <c r="HA58" s="6" t="s">
        <v>497</v>
      </c>
      <c r="HB58" s="6" t="s">
        <v>501</v>
      </c>
      <c r="HC58" s="6" t="s">
        <v>507</v>
      </c>
      <c r="HD58" s="6" t="s">
        <v>517</v>
      </c>
      <c r="HE58" s="6" t="s">
        <v>522</v>
      </c>
    </row>
    <row r="59" spans="1:213" ht="12.75">
      <c r="A59" s="6" t="s">
        <v>803</v>
      </c>
      <c r="B59" s="6" t="s">
        <v>804</v>
      </c>
      <c r="C59" s="6" t="s">
        <v>696</v>
      </c>
      <c r="D59" s="6" t="s">
        <v>906</v>
      </c>
      <c r="E59" s="6" t="s">
        <v>804</v>
      </c>
      <c r="F59" s="6" t="s">
        <v>918</v>
      </c>
      <c r="G59" s="6" t="s">
        <v>922</v>
      </c>
      <c r="H59" s="7">
        <v>0.000598336</v>
      </c>
      <c r="I59" s="6" t="s">
        <v>940</v>
      </c>
      <c r="J59" s="6" t="s">
        <v>94</v>
      </c>
      <c r="K59" s="7">
        <v>83431</v>
      </c>
      <c r="L59" s="6" t="s">
        <v>146</v>
      </c>
      <c r="M59" s="6" t="s">
        <v>1072</v>
      </c>
      <c r="N59" s="6" t="s">
        <v>94</v>
      </c>
      <c r="O59" s="7">
        <v>83431</v>
      </c>
      <c r="P59" s="6" t="s">
        <v>146</v>
      </c>
      <c r="Q59" s="6" t="s">
        <v>1135</v>
      </c>
      <c r="R59" s="6" t="s">
        <v>1204</v>
      </c>
      <c r="S59" s="6" t="s">
        <v>1256</v>
      </c>
      <c r="T59" s="6" t="s">
        <v>1371</v>
      </c>
      <c r="U59" s="6" t="s">
        <v>1426</v>
      </c>
      <c r="V59" s="6" t="s">
        <v>1565</v>
      </c>
      <c r="W59" s="6" t="s">
        <v>1565</v>
      </c>
      <c r="Z59" s="53">
        <f t="shared" si="25"/>
        <v>525</v>
      </c>
      <c r="AA59" s="7">
        <v>525</v>
      </c>
      <c r="AB59" s="7">
        <v>0</v>
      </c>
      <c r="AC59" s="58">
        <v>91</v>
      </c>
      <c r="AD59" s="6" t="s">
        <v>932</v>
      </c>
      <c r="AE59" s="7">
        <v>0</v>
      </c>
      <c r="AF59" s="6" t="s">
        <v>932</v>
      </c>
      <c r="AG59" s="8">
        <f t="shared" si="39"/>
        <v>91</v>
      </c>
      <c r="AH59" s="38">
        <f t="shared" si="40"/>
        <v>0.17333333333333334</v>
      </c>
      <c r="AI59" s="7">
        <v>55</v>
      </c>
      <c r="AJ59" s="9">
        <v>0</v>
      </c>
      <c r="AK59" s="9">
        <v>0</v>
      </c>
      <c r="AL59" s="58">
        <v>1</v>
      </c>
      <c r="AM59" s="7">
        <v>0</v>
      </c>
      <c r="AN59" s="7">
        <v>0</v>
      </c>
      <c r="AO59" s="7">
        <v>0</v>
      </c>
      <c r="AP59" s="7">
        <v>0</v>
      </c>
      <c r="AQ59" s="62">
        <v>0</v>
      </c>
      <c r="AR59" s="12">
        <v>0.3</v>
      </c>
      <c r="AS59" s="12">
        <v>0.3</v>
      </c>
      <c r="AT59" s="12">
        <v>0</v>
      </c>
      <c r="AU59" s="12">
        <v>0.3</v>
      </c>
      <c r="AV59" s="12">
        <f t="shared" si="26"/>
        <v>0.5714285714285714</v>
      </c>
      <c r="AW59" s="53">
        <v>2400</v>
      </c>
      <c r="AX59" s="7">
        <v>8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53">
        <v>12140</v>
      </c>
      <c r="BE59" s="8">
        <v>0</v>
      </c>
      <c r="BF59" s="8">
        <v>12140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12140</v>
      </c>
      <c r="BT59" s="12">
        <f t="shared" si="27"/>
        <v>23.123809523809523</v>
      </c>
      <c r="BU59" s="8">
        <v>0</v>
      </c>
      <c r="BV59" s="8">
        <v>12140</v>
      </c>
      <c r="BW59" s="53">
        <v>5438</v>
      </c>
      <c r="BX59" s="8">
        <v>231</v>
      </c>
      <c r="BY59" s="8">
        <v>5669</v>
      </c>
      <c r="BZ59" s="12">
        <f t="shared" si="28"/>
        <v>10.798095238095238</v>
      </c>
      <c r="CA59" s="8">
        <v>3468</v>
      </c>
      <c r="CB59" s="8">
        <v>0</v>
      </c>
      <c r="CC59" s="8">
        <v>700</v>
      </c>
      <c r="CD59" s="8">
        <v>4168</v>
      </c>
      <c r="CE59" s="12">
        <f t="shared" si="37"/>
        <v>7.939047619047619</v>
      </c>
      <c r="CF59" s="53">
        <v>0</v>
      </c>
      <c r="CG59" s="8">
        <v>1026</v>
      </c>
      <c r="CH59" s="8">
        <v>1026</v>
      </c>
      <c r="CI59" s="80">
        <f t="shared" si="14"/>
        <v>1.9542857142857142</v>
      </c>
      <c r="CJ59" s="8">
        <v>10863</v>
      </c>
      <c r="CK59" s="12">
        <f t="shared" si="29"/>
        <v>20.69142857142857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10">
        <v>1277</v>
      </c>
      <c r="CS59" s="10">
        <v>1277</v>
      </c>
      <c r="CT59" s="9">
        <v>0</v>
      </c>
      <c r="CU59" s="9">
        <v>0</v>
      </c>
      <c r="CV59" s="9">
        <v>0</v>
      </c>
      <c r="CW59" s="6" t="s">
        <v>932</v>
      </c>
      <c r="CX59" s="9">
        <v>0</v>
      </c>
      <c r="CY59" s="9">
        <v>0</v>
      </c>
      <c r="CZ59" s="74">
        <f t="shared" si="30"/>
        <v>0.029096350486324717</v>
      </c>
      <c r="DA59" s="7">
        <v>350</v>
      </c>
      <c r="DB59" s="7">
        <v>60</v>
      </c>
      <c r="DC59" s="8">
        <v>11620</v>
      </c>
      <c r="DD59" s="7">
        <v>332</v>
      </c>
      <c r="DE59" s="7">
        <v>332</v>
      </c>
      <c r="DF59" s="7">
        <v>0</v>
      </c>
      <c r="DG59" s="7">
        <v>26</v>
      </c>
      <c r="DH59" s="7">
        <v>26</v>
      </c>
      <c r="DI59" s="7">
        <v>0</v>
      </c>
      <c r="DJ59" s="7">
        <v>0</v>
      </c>
      <c r="DK59" s="7">
        <v>51</v>
      </c>
      <c r="DL59" s="7">
        <v>0</v>
      </c>
      <c r="DM59" s="7">
        <v>0</v>
      </c>
      <c r="DN59" s="7">
        <v>51</v>
      </c>
      <c r="DO59" s="7">
        <v>0</v>
      </c>
      <c r="DP59" s="7">
        <v>0</v>
      </c>
      <c r="DQ59" s="8">
        <v>12029</v>
      </c>
      <c r="DR59" s="7">
        <v>1</v>
      </c>
      <c r="DS59" s="7"/>
      <c r="DT59" s="7">
        <v>0</v>
      </c>
      <c r="DU59" s="7">
        <v>0</v>
      </c>
      <c r="DV59" s="7">
        <v>1</v>
      </c>
      <c r="DW59" s="58">
        <v>500</v>
      </c>
      <c r="DX59" s="8">
        <v>2024</v>
      </c>
      <c r="DY59" s="6" t="s">
        <v>922</v>
      </c>
      <c r="DZ59" s="25">
        <f aca="true" t="shared" si="41" ref="DZ59:DZ75">DX59/Z59</f>
        <v>3.855238095238095</v>
      </c>
      <c r="EA59" s="46" t="s">
        <v>1256</v>
      </c>
      <c r="EB59" s="6" t="s">
        <v>923</v>
      </c>
      <c r="ED59" s="7">
        <v>5</v>
      </c>
      <c r="EE59" s="25">
        <f t="shared" si="38"/>
        <v>0.009523809523809525</v>
      </c>
      <c r="EF59" s="6" t="s">
        <v>923</v>
      </c>
      <c r="EG59" s="58">
        <v>1</v>
      </c>
      <c r="EH59" s="7">
        <v>29</v>
      </c>
      <c r="EI59" s="7">
        <v>0</v>
      </c>
      <c r="EJ59" s="7">
        <v>0</v>
      </c>
      <c r="EK59" s="7">
        <v>1</v>
      </c>
      <c r="EL59" s="7">
        <v>29</v>
      </c>
      <c r="EM59" s="53">
        <v>1779</v>
      </c>
      <c r="EN59" s="8">
        <v>1434</v>
      </c>
      <c r="EO59" s="8">
        <v>3213</v>
      </c>
      <c r="EP59" s="25">
        <f t="shared" si="34"/>
        <v>6.12</v>
      </c>
      <c r="EQ59" s="25">
        <f t="shared" si="35"/>
        <v>0.2671044974644609</v>
      </c>
      <c r="ER59" s="7">
        <v>3</v>
      </c>
      <c r="ES59" s="58">
        <v>0</v>
      </c>
      <c r="ET59" s="7">
        <v>0</v>
      </c>
      <c r="EV59" s="25">
        <f t="shared" si="36"/>
        <v>0</v>
      </c>
      <c r="EW59" s="58">
        <v>1</v>
      </c>
      <c r="EX59" s="6" t="s">
        <v>174</v>
      </c>
      <c r="EY59" s="6" t="s">
        <v>181</v>
      </c>
      <c r="EZ59" s="6" t="s">
        <v>193</v>
      </c>
      <c r="FA59" s="6" t="s">
        <v>193</v>
      </c>
      <c r="FB59" s="6" t="s">
        <v>193</v>
      </c>
      <c r="FC59" s="6" t="s">
        <v>193</v>
      </c>
      <c r="FD59" s="6" t="s">
        <v>193</v>
      </c>
      <c r="FE59" s="6" t="s">
        <v>193</v>
      </c>
      <c r="FF59" s="6" t="s">
        <v>193</v>
      </c>
      <c r="FG59" s="6" t="s">
        <v>193</v>
      </c>
      <c r="FH59" s="6" t="s">
        <v>193</v>
      </c>
      <c r="FI59" s="6" t="s">
        <v>193</v>
      </c>
      <c r="FJ59" s="6" t="s">
        <v>193</v>
      </c>
      <c r="FK59" s="6" t="s">
        <v>193</v>
      </c>
      <c r="FL59" s="6" t="s">
        <v>193</v>
      </c>
      <c r="FM59" s="6" t="s">
        <v>193</v>
      </c>
      <c r="FN59" s="6" t="s">
        <v>193</v>
      </c>
      <c r="FO59" s="6" t="s">
        <v>193</v>
      </c>
      <c r="FP59" s="6" t="s">
        <v>193</v>
      </c>
      <c r="FQ59" s="6" t="s">
        <v>193</v>
      </c>
      <c r="FR59" s="6" t="s">
        <v>193</v>
      </c>
      <c r="FS59" s="6" t="s">
        <v>193</v>
      </c>
      <c r="FT59" s="6" t="s">
        <v>193</v>
      </c>
      <c r="FU59" s="6" t="s">
        <v>193</v>
      </c>
      <c r="FV59" s="6" t="s">
        <v>193</v>
      </c>
      <c r="FW59" s="6" t="s">
        <v>193</v>
      </c>
      <c r="FX59" s="6" t="s">
        <v>193</v>
      </c>
      <c r="FY59" s="6" t="s">
        <v>193</v>
      </c>
      <c r="FZ59" s="6" t="s">
        <v>193</v>
      </c>
      <c r="GA59" s="6" t="s">
        <v>193</v>
      </c>
      <c r="GB59" s="6" t="s">
        <v>193</v>
      </c>
      <c r="GC59" s="6" t="s">
        <v>193</v>
      </c>
      <c r="GD59" s="6" t="s">
        <v>193</v>
      </c>
      <c r="GE59" s="6" t="s">
        <v>193</v>
      </c>
      <c r="GF59" s="6" t="s">
        <v>193</v>
      </c>
      <c r="GG59" s="6" t="s">
        <v>193</v>
      </c>
      <c r="GH59" s="6" t="s">
        <v>193</v>
      </c>
      <c r="GI59" s="6" t="s">
        <v>193</v>
      </c>
      <c r="GJ59" s="6" t="s">
        <v>193</v>
      </c>
      <c r="GK59" s="6" t="s">
        <v>193</v>
      </c>
      <c r="GL59" s="6" t="s">
        <v>193</v>
      </c>
      <c r="GM59" s="6" t="s">
        <v>193</v>
      </c>
      <c r="GN59" s="6" t="s">
        <v>193</v>
      </c>
      <c r="GO59" s="6" t="s">
        <v>193</v>
      </c>
      <c r="GP59" s="6" t="s">
        <v>193</v>
      </c>
      <c r="GQ59" s="6" t="s">
        <v>193</v>
      </c>
      <c r="GR59" s="6" t="s">
        <v>193</v>
      </c>
      <c r="GS59" s="6" t="s">
        <v>193</v>
      </c>
      <c r="GT59" s="6" t="s">
        <v>193</v>
      </c>
      <c r="GU59" s="6" t="s">
        <v>193</v>
      </c>
      <c r="GV59" s="6" t="s">
        <v>246</v>
      </c>
      <c r="GW59" s="6" t="s">
        <v>340</v>
      </c>
      <c r="GX59" s="6" t="s">
        <v>395</v>
      </c>
      <c r="GY59" s="6" t="s">
        <v>1713</v>
      </c>
      <c r="GZ59" s="6" t="s">
        <v>493</v>
      </c>
      <c r="HA59" s="6" t="s">
        <v>497</v>
      </c>
      <c r="HB59" s="6" t="s">
        <v>501</v>
      </c>
      <c r="HC59" s="6" t="s">
        <v>507</v>
      </c>
      <c r="HD59" s="6" t="s">
        <v>514</v>
      </c>
      <c r="HE59" s="6" t="s">
        <v>514</v>
      </c>
    </row>
    <row r="60" spans="1:213" ht="12.75">
      <c r="A60" s="6" t="s">
        <v>805</v>
      </c>
      <c r="B60" s="6" t="s">
        <v>806</v>
      </c>
      <c r="C60" s="6" t="s">
        <v>696</v>
      </c>
      <c r="D60" s="6" t="s">
        <v>906</v>
      </c>
      <c r="E60" s="6" t="s">
        <v>806</v>
      </c>
      <c r="F60" s="6" t="s">
        <v>917</v>
      </c>
      <c r="G60" s="6" t="s">
        <v>922</v>
      </c>
      <c r="H60" s="7">
        <v>0.00215389</v>
      </c>
      <c r="I60" s="6" t="s">
        <v>990</v>
      </c>
      <c r="J60" s="6" t="s">
        <v>95</v>
      </c>
      <c r="K60" s="7">
        <v>83320</v>
      </c>
      <c r="L60" s="6" t="s">
        <v>1015</v>
      </c>
      <c r="M60" s="6" t="s">
        <v>1073</v>
      </c>
      <c r="N60" s="6" t="s">
        <v>95</v>
      </c>
      <c r="O60" s="7">
        <v>83320</v>
      </c>
      <c r="P60" s="6" t="s">
        <v>1015</v>
      </c>
      <c r="Q60" s="6" t="s">
        <v>1113</v>
      </c>
      <c r="R60" s="6" t="s">
        <v>1205</v>
      </c>
      <c r="S60" s="6" t="s">
        <v>1256</v>
      </c>
      <c r="T60" s="6" t="s">
        <v>1372</v>
      </c>
      <c r="U60" s="6" t="s">
        <v>1426</v>
      </c>
      <c r="V60" s="6" t="s">
        <v>1566</v>
      </c>
      <c r="W60" s="6" t="s">
        <v>1566</v>
      </c>
      <c r="Z60" s="53">
        <f t="shared" si="25"/>
        <v>871</v>
      </c>
      <c r="AA60" s="7">
        <v>871</v>
      </c>
      <c r="AB60" s="7">
        <v>0</v>
      </c>
      <c r="AC60" s="58">
        <v>387</v>
      </c>
      <c r="AD60" s="6" t="s">
        <v>1665</v>
      </c>
      <c r="AE60" s="7">
        <v>0</v>
      </c>
      <c r="AF60" s="6" t="s">
        <v>932</v>
      </c>
      <c r="AG60" s="8">
        <f t="shared" si="39"/>
        <v>387</v>
      </c>
      <c r="AH60" s="38">
        <f t="shared" si="40"/>
        <v>0.4443168771526981</v>
      </c>
      <c r="AI60" s="7">
        <v>0</v>
      </c>
      <c r="AJ60" s="9">
        <v>0</v>
      </c>
      <c r="AK60" s="9">
        <v>0</v>
      </c>
      <c r="AL60" s="58">
        <v>1</v>
      </c>
      <c r="AM60" s="7">
        <v>0</v>
      </c>
      <c r="AN60" s="7">
        <v>0</v>
      </c>
      <c r="AO60" s="7">
        <v>0</v>
      </c>
      <c r="AP60" s="7">
        <v>0</v>
      </c>
      <c r="AQ60" s="62">
        <v>0</v>
      </c>
      <c r="AR60" s="12">
        <v>0.43</v>
      </c>
      <c r="AS60" s="12">
        <v>0.43</v>
      </c>
      <c r="AT60" s="12">
        <v>0.1</v>
      </c>
      <c r="AU60" s="12">
        <v>0.53</v>
      </c>
      <c r="AV60" s="12">
        <f t="shared" si="26"/>
        <v>0.60849598163031</v>
      </c>
      <c r="AW60" s="53">
        <v>9480</v>
      </c>
      <c r="AX60" s="7">
        <v>16</v>
      </c>
      <c r="AY60" s="10">
        <v>5234</v>
      </c>
      <c r="AZ60" s="10">
        <v>4648</v>
      </c>
      <c r="BA60" s="9">
        <v>0</v>
      </c>
      <c r="BB60" s="9">
        <v>0</v>
      </c>
      <c r="BC60" s="10">
        <v>9882</v>
      </c>
      <c r="BD60" s="53">
        <v>22797</v>
      </c>
      <c r="BE60" s="8">
        <v>0</v>
      </c>
      <c r="BF60" s="8">
        <v>22797</v>
      </c>
      <c r="BG60" s="8">
        <v>1680</v>
      </c>
      <c r="BH60" s="8">
        <v>0</v>
      </c>
      <c r="BI60" s="8">
        <v>1680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62</v>
      </c>
      <c r="BR60" s="8">
        <v>62</v>
      </c>
      <c r="BS60" s="8">
        <v>24477</v>
      </c>
      <c r="BT60" s="12">
        <f t="shared" si="27"/>
        <v>28.102181400688863</v>
      </c>
      <c r="BU60" s="8">
        <v>62</v>
      </c>
      <c r="BV60" s="8">
        <v>24539</v>
      </c>
      <c r="BW60" s="53">
        <v>10680</v>
      </c>
      <c r="BX60" s="8">
        <v>1177</v>
      </c>
      <c r="BY60" s="8">
        <v>11857</v>
      </c>
      <c r="BZ60" s="12">
        <f t="shared" si="28"/>
        <v>13.61308840413318</v>
      </c>
      <c r="CA60" s="8">
        <v>3034</v>
      </c>
      <c r="CB60" s="8">
        <v>640</v>
      </c>
      <c r="CC60" s="8">
        <v>1641</v>
      </c>
      <c r="CD60" s="8">
        <v>5315</v>
      </c>
      <c r="CE60" s="12">
        <f t="shared" si="37"/>
        <v>6.102181400688863</v>
      </c>
      <c r="CF60" s="53">
        <v>0</v>
      </c>
      <c r="CG60" s="8">
        <v>6978</v>
      </c>
      <c r="CH60" s="8">
        <v>6978</v>
      </c>
      <c r="CI60" s="80">
        <f t="shared" si="14"/>
        <v>8.011481056257177</v>
      </c>
      <c r="CJ60" s="8">
        <v>24150</v>
      </c>
      <c r="CK60" s="12">
        <f t="shared" si="29"/>
        <v>27.726750861079218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10">
        <v>10271</v>
      </c>
      <c r="CS60" s="9">
        <v>0</v>
      </c>
      <c r="CT60" s="10">
        <v>7113</v>
      </c>
      <c r="CU60" s="10">
        <v>4648</v>
      </c>
      <c r="CV60" s="9">
        <v>0</v>
      </c>
      <c r="CW60" s="6" t="s">
        <v>932</v>
      </c>
      <c r="CX60" s="9">
        <v>0</v>
      </c>
      <c r="CY60" s="10">
        <v>11761</v>
      </c>
      <c r="CZ60" s="74">
        <f t="shared" si="30"/>
        <v>0.02464922260144103</v>
      </c>
      <c r="DA60" s="7">
        <v>390</v>
      </c>
      <c r="DB60" s="7">
        <v>54</v>
      </c>
      <c r="DC60" s="8">
        <v>14695</v>
      </c>
      <c r="DD60" s="7">
        <v>275</v>
      </c>
      <c r="DE60" s="7">
        <v>275</v>
      </c>
      <c r="DF60" s="7">
        <v>0</v>
      </c>
      <c r="DG60" s="7">
        <v>798</v>
      </c>
      <c r="DH60" s="7">
        <v>798</v>
      </c>
      <c r="DI60" s="7">
        <v>0</v>
      </c>
      <c r="DJ60" s="7">
        <v>0</v>
      </c>
      <c r="DK60" s="7">
        <v>51</v>
      </c>
      <c r="DL60" s="7">
        <v>3</v>
      </c>
      <c r="DM60" s="7">
        <v>0</v>
      </c>
      <c r="DN60" s="7">
        <v>54</v>
      </c>
      <c r="DO60" s="7">
        <v>0</v>
      </c>
      <c r="DP60" s="7">
        <v>0</v>
      </c>
      <c r="DQ60" s="8">
        <v>15822</v>
      </c>
      <c r="DR60" s="7">
        <v>1</v>
      </c>
      <c r="DS60" s="7"/>
      <c r="DT60" s="7">
        <v>0</v>
      </c>
      <c r="DU60" s="7">
        <v>0</v>
      </c>
      <c r="DV60" s="7">
        <v>1</v>
      </c>
      <c r="DW60" s="58">
        <v>596</v>
      </c>
      <c r="DX60" s="8">
        <v>4800</v>
      </c>
      <c r="DY60" s="6" t="s">
        <v>923</v>
      </c>
      <c r="DZ60" s="25">
        <f t="shared" si="41"/>
        <v>5.510907003444317</v>
      </c>
      <c r="EA60" s="7">
        <v>65</v>
      </c>
      <c r="EB60" s="6" t="s">
        <v>923</v>
      </c>
      <c r="EC60" s="25">
        <f aca="true" t="shared" si="42" ref="EC60:EC84">EA60/Z60</f>
        <v>0.07462686567164178</v>
      </c>
      <c r="ED60" s="8">
        <v>1450</v>
      </c>
      <c r="EE60" s="25">
        <f t="shared" si="38"/>
        <v>1.6647531572904708</v>
      </c>
      <c r="EF60" s="6" t="s">
        <v>923</v>
      </c>
      <c r="EG60" s="58">
        <v>1</v>
      </c>
      <c r="EH60" s="7">
        <v>75</v>
      </c>
      <c r="EI60" s="7">
        <v>0</v>
      </c>
      <c r="EJ60" s="46" t="s">
        <v>1256</v>
      </c>
      <c r="EK60" s="7">
        <v>1</v>
      </c>
      <c r="EL60" s="7">
        <v>75</v>
      </c>
      <c r="EM60" s="53">
        <v>2000</v>
      </c>
      <c r="EN60" s="8">
        <v>3100</v>
      </c>
      <c r="EO60" s="8">
        <v>5100</v>
      </c>
      <c r="EP60" s="25">
        <f t="shared" si="34"/>
        <v>5.855338691159587</v>
      </c>
      <c r="EQ60" s="25">
        <f t="shared" si="35"/>
        <v>0.3223359878649981</v>
      </c>
      <c r="ER60" s="7">
        <v>2</v>
      </c>
      <c r="ES60" s="58">
        <v>0</v>
      </c>
      <c r="ET60" s="7">
        <v>0</v>
      </c>
      <c r="EV60" s="25">
        <f t="shared" si="36"/>
        <v>0</v>
      </c>
      <c r="EW60" s="58">
        <v>2</v>
      </c>
      <c r="EX60" s="6" t="s">
        <v>179</v>
      </c>
      <c r="EY60" s="6" t="s">
        <v>189</v>
      </c>
      <c r="EZ60" s="6" t="s">
        <v>193</v>
      </c>
      <c r="FA60" s="6" t="s">
        <v>193</v>
      </c>
      <c r="FB60" s="6" t="s">
        <v>193</v>
      </c>
      <c r="FC60" s="6" t="s">
        <v>193</v>
      </c>
      <c r="FD60" s="6" t="s">
        <v>193</v>
      </c>
      <c r="FE60" s="6" t="s">
        <v>193</v>
      </c>
      <c r="FF60" s="6" t="s">
        <v>193</v>
      </c>
      <c r="FG60" s="6" t="s">
        <v>193</v>
      </c>
      <c r="FH60" s="6" t="s">
        <v>193</v>
      </c>
      <c r="FI60" s="6" t="s">
        <v>193</v>
      </c>
      <c r="FJ60" s="6" t="s">
        <v>193</v>
      </c>
      <c r="FK60" s="6" t="s">
        <v>193</v>
      </c>
      <c r="FL60" s="6" t="s">
        <v>193</v>
      </c>
      <c r="FM60" s="6" t="s">
        <v>193</v>
      </c>
      <c r="FN60" s="6" t="s">
        <v>193</v>
      </c>
      <c r="FO60" s="6" t="s">
        <v>193</v>
      </c>
      <c r="FP60" s="6" t="s">
        <v>193</v>
      </c>
      <c r="FQ60" s="6" t="s">
        <v>193</v>
      </c>
      <c r="FR60" s="6" t="s">
        <v>193</v>
      </c>
      <c r="FS60" s="6" t="s">
        <v>193</v>
      </c>
      <c r="FT60" s="6" t="s">
        <v>193</v>
      </c>
      <c r="FU60" s="6" t="s">
        <v>193</v>
      </c>
      <c r="FV60" s="6" t="s">
        <v>193</v>
      </c>
      <c r="FW60" s="6" t="s">
        <v>193</v>
      </c>
      <c r="FX60" s="6" t="s">
        <v>193</v>
      </c>
      <c r="FY60" s="6" t="s">
        <v>193</v>
      </c>
      <c r="FZ60" s="6" t="s">
        <v>193</v>
      </c>
      <c r="GA60" s="6" t="s">
        <v>193</v>
      </c>
      <c r="GB60" s="6" t="s">
        <v>193</v>
      </c>
      <c r="GC60" s="6" t="s">
        <v>193</v>
      </c>
      <c r="GD60" s="6" t="s">
        <v>193</v>
      </c>
      <c r="GE60" s="6" t="s">
        <v>193</v>
      </c>
      <c r="GF60" s="6" t="s">
        <v>193</v>
      </c>
      <c r="GG60" s="6" t="s">
        <v>193</v>
      </c>
      <c r="GH60" s="6" t="s">
        <v>193</v>
      </c>
      <c r="GI60" s="6" t="s">
        <v>193</v>
      </c>
      <c r="GJ60" s="6" t="s">
        <v>193</v>
      </c>
      <c r="GK60" s="6" t="s">
        <v>193</v>
      </c>
      <c r="GL60" s="6" t="s">
        <v>193</v>
      </c>
      <c r="GM60" s="6" t="s">
        <v>193</v>
      </c>
      <c r="GN60" s="6" t="s">
        <v>193</v>
      </c>
      <c r="GO60" s="6" t="s">
        <v>193</v>
      </c>
      <c r="GP60" s="6" t="s">
        <v>193</v>
      </c>
      <c r="GQ60" s="6" t="s">
        <v>193</v>
      </c>
      <c r="GR60" s="6" t="s">
        <v>193</v>
      </c>
      <c r="GS60" s="6" t="s">
        <v>193</v>
      </c>
      <c r="GT60" s="6" t="s">
        <v>193</v>
      </c>
      <c r="GU60" s="6" t="s">
        <v>193</v>
      </c>
      <c r="GV60" s="6" t="s">
        <v>247</v>
      </c>
      <c r="GW60" s="6" t="s">
        <v>341</v>
      </c>
      <c r="GX60" s="6" t="s">
        <v>395</v>
      </c>
      <c r="GY60" s="6" t="s">
        <v>932</v>
      </c>
      <c r="GZ60" s="6" t="s">
        <v>494</v>
      </c>
      <c r="HA60" s="6" t="s">
        <v>497</v>
      </c>
      <c r="HB60" s="6" t="s">
        <v>501</v>
      </c>
      <c r="HC60" s="6" t="s">
        <v>505</v>
      </c>
      <c r="HD60" s="6" t="s">
        <v>514</v>
      </c>
      <c r="HE60" s="6" t="s">
        <v>514</v>
      </c>
    </row>
    <row r="61" spans="1:213" ht="12.75">
      <c r="A61" s="6" t="s">
        <v>807</v>
      </c>
      <c r="B61" s="6" t="s">
        <v>808</v>
      </c>
      <c r="C61" s="6" t="s">
        <v>696</v>
      </c>
      <c r="D61" s="6" t="s">
        <v>906</v>
      </c>
      <c r="E61" s="6" t="s">
        <v>808</v>
      </c>
      <c r="F61" s="6" t="s">
        <v>917</v>
      </c>
      <c r="G61" s="6" t="s">
        <v>922</v>
      </c>
      <c r="H61" s="7">
        <v>0.000211897</v>
      </c>
      <c r="I61" s="6" t="s">
        <v>991</v>
      </c>
      <c r="J61" s="6" t="s">
        <v>96</v>
      </c>
      <c r="K61" s="7">
        <v>83639</v>
      </c>
      <c r="L61" s="6" t="s">
        <v>1016</v>
      </c>
      <c r="M61" s="6" t="s">
        <v>1074</v>
      </c>
      <c r="N61" s="6" t="s">
        <v>96</v>
      </c>
      <c r="O61" s="7">
        <v>83639</v>
      </c>
      <c r="P61" s="6" t="s">
        <v>1016</v>
      </c>
      <c r="Q61" s="6" t="s">
        <v>1116</v>
      </c>
      <c r="R61" s="6" t="s">
        <v>1206</v>
      </c>
      <c r="S61" s="6" t="s">
        <v>1290</v>
      </c>
      <c r="T61" s="6" t="s">
        <v>1373</v>
      </c>
      <c r="U61" s="6" t="s">
        <v>1468</v>
      </c>
      <c r="V61" s="6" t="s">
        <v>1567</v>
      </c>
      <c r="W61" s="6" t="s">
        <v>1567</v>
      </c>
      <c r="Z61" s="53">
        <f t="shared" si="25"/>
        <v>6185</v>
      </c>
      <c r="AA61" s="8">
        <v>6185</v>
      </c>
      <c r="AB61" s="7">
        <v>0</v>
      </c>
      <c r="AC61" s="53">
        <v>4000</v>
      </c>
      <c r="AD61" s="6" t="s">
        <v>1653</v>
      </c>
      <c r="AE61" s="7">
        <v>0</v>
      </c>
      <c r="AF61" s="6" t="s">
        <v>932</v>
      </c>
      <c r="AG61" s="8">
        <f t="shared" si="39"/>
        <v>4000</v>
      </c>
      <c r="AH61" s="38">
        <f t="shared" si="40"/>
        <v>0.6467259498787389</v>
      </c>
      <c r="AI61" s="7">
        <v>10</v>
      </c>
      <c r="AJ61" s="9">
        <v>0</v>
      </c>
      <c r="AK61" s="11">
        <v>35</v>
      </c>
      <c r="AL61" s="58">
        <v>1</v>
      </c>
      <c r="AM61" s="7">
        <v>0</v>
      </c>
      <c r="AN61" s="7">
        <v>0</v>
      </c>
      <c r="AO61" s="7">
        <v>0</v>
      </c>
      <c r="AP61" s="7">
        <v>0</v>
      </c>
      <c r="AQ61" s="62">
        <v>0</v>
      </c>
      <c r="AR61" s="12">
        <v>0.75</v>
      </c>
      <c r="AS61" s="12">
        <v>0.75</v>
      </c>
      <c r="AT61" s="12">
        <v>0.25</v>
      </c>
      <c r="AU61" s="12">
        <v>1</v>
      </c>
      <c r="AV61" s="12">
        <f t="shared" si="26"/>
        <v>0.16168148746968475</v>
      </c>
      <c r="AW61" s="53">
        <v>11985</v>
      </c>
      <c r="AX61" s="7">
        <v>19</v>
      </c>
      <c r="AY61" s="10">
        <v>5000</v>
      </c>
      <c r="AZ61" s="10">
        <v>10616</v>
      </c>
      <c r="BA61" s="10">
        <v>6792</v>
      </c>
      <c r="BB61" s="10">
        <v>4218</v>
      </c>
      <c r="BC61" s="10">
        <v>26626</v>
      </c>
      <c r="BD61" s="53">
        <v>49918</v>
      </c>
      <c r="BE61" s="8">
        <v>775000</v>
      </c>
      <c r="BF61" s="8">
        <v>824918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49918</v>
      </c>
      <c r="BT61" s="12">
        <f t="shared" si="27"/>
        <v>8.070816491511723</v>
      </c>
      <c r="BU61" s="8">
        <v>775000</v>
      </c>
      <c r="BV61" s="8">
        <v>824918</v>
      </c>
      <c r="BW61" s="53">
        <v>18391</v>
      </c>
      <c r="BX61" s="8">
        <v>3816</v>
      </c>
      <c r="BY61" s="8">
        <v>22207</v>
      </c>
      <c r="BZ61" s="12">
        <f t="shared" si="28"/>
        <v>3.5904607922392886</v>
      </c>
      <c r="CA61" s="8">
        <v>8595</v>
      </c>
      <c r="CB61" s="8">
        <v>370</v>
      </c>
      <c r="CC61" s="8">
        <v>0</v>
      </c>
      <c r="CD61" s="8">
        <v>8965</v>
      </c>
      <c r="CE61" s="12">
        <f t="shared" si="37"/>
        <v>1.4494745351657234</v>
      </c>
      <c r="CF61" s="53">
        <v>0</v>
      </c>
      <c r="CG61" s="8">
        <v>17496</v>
      </c>
      <c r="CH61" s="8">
        <v>17496</v>
      </c>
      <c r="CI61" s="80">
        <f t="shared" si="14"/>
        <v>2.8287793047696037</v>
      </c>
      <c r="CJ61" s="8">
        <v>48668</v>
      </c>
      <c r="CK61" s="12">
        <f t="shared" si="29"/>
        <v>7.868714632174616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712765</v>
      </c>
      <c r="CR61" s="10">
        <v>90111</v>
      </c>
      <c r="CS61" s="9">
        <v>0</v>
      </c>
      <c r="CT61" s="10">
        <v>5000</v>
      </c>
      <c r="CU61" s="10">
        <v>10659</v>
      </c>
      <c r="CV61" s="10">
        <v>4157</v>
      </c>
      <c r="CW61" s="6" t="s">
        <v>629</v>
      </c>
      <c r="CX61" s="10">
        <v>9084</v>
      </c>
      <c r="CY61" s="10">
        <v>28900</v>
      </c>
      <c r="CZ61" s="74">
        <f t="shared" si="30"/>
        <v>0.04185351270553064</v>
      </c>
      <c r="DA61" s="7">
        <v>700</v>
      </c>
      <c r="DB61" s="7">
        <v>150</v>
      </c>
      <c r="DC61" s="8">
        <v>16049</v>
      </c>
      <c r="DD61" s="7">
        <v>625</v>
      </c>
      <c r="DE61" s="7">
        <v>624</v>
      </c>
      <c r="DF61" s="7">
        <v>1</v>
      </c>
      <c r="DG61" s="7">
        <v>0</v>
      </c>
      <c r="DH61" s="7">
        <v>0</v>
      </c>
      <c r="DI61" s="7">
        <v>0</v>
      </c>
      <c r="DJ61" s="7">
        <v>0</v>
      </c>
      <c r="DK61" s="7">
        <v>51</v>
      </c>
      <c r="DL61" s="7">
        <v>0</v>
      </c>
      <c r="DM61" s="7">
        <v>0</v>
      </c>
      <c r="DN61" s="7">
        <v>51</v>
      </c>
      <c r="DO61" s="7">
        <v>0</v>
      </c>
      <c r="DP61" s="7">
        <v>0</v>
      </c>
      <c r="DQ61" s="8">
        <v>16725</v>
      </c>
      <c r="DR61" s="7">
        <v>3</v>
      </c>
      <c r="DS61" s="7"/>
      <c r="DT61" s="7">
        <v>0</v>
      </c>
      <c r="DU61" s="7">
        <v>0</v>
      </c>
      <c r="DV61" s="7">
        <v>3</v>
      </c>
      <c r="DW61" s="77">
        <v>1728</v>
      </c>
      <c r="DX61" s="8">
        <v>15731</v>
      </c>
      <c r="DY61" s="6" t="s">
        <v>922</v>
      </c>
      <c r="DZ61" s="25">
        <f t="shared" si="41"/>
        <v>2.54341147938561</v>
      </c>
      <c r="EA61" s="8">
        <v>2000</v>
      </c>
      <c r="EB61" s="6" t="s">
        <v>923</v>
      </c>
      <c r="EC61" s="25">
        <f t="shared" si="42"/>
        <v>0.32336297493936944</v>
      </c>
      <c r="ED61" s="8">
        <v>6815</v>
      </c>
      <c r="EE61" s="25">
        <f t="shared" si="38"/>
        <v>1.1018593371059013</v>
      </c>
      <c r="EF61" s="6" t="s">
        <v>922</v>
      </c>
      <c r="EG61" s="58">
        <v>31</v>
      </c>
      <c r="EH61" s="7">
        <v>937</v>
      </c>
      <c r="EI61" s="7">
        <v>0</v>
      </c>
      <c r="EJ61" s="7">
        <v>0</v>
      </c>
      <c r="EK61" s="7">
        <v>31</v>
      </c>
      <c r="EL61" s="7">
        <v>937</v>
      </c>
      <c r="EM61" s="53">
        <v>5450</v>
      </c>
      <c r="EN61" s="8">
        <v>4996</v>
      </c>
      <c r="EO61" s="8">
        <v>10446</v>
      </c>
      <c r="EP61" s="25">
        <f t="shared" si="34"/>
        <v>1.6889248181083265</v>
      </c>
      <c r="EQ61" s="25">
        <f t="shared" si="35"/>
        <v>0.6245739910313901</v>
      </c>
      <c r="ER61" s="7">
        <v>3</v>
      </c>
      <c r="ES61" s="58">
        <v>0</v>
      </c>
      <c r="ET61" s="7">
        <v>160</v>
      </c>
      <c r="EU61" s="25">
        <f aca="true" t="shared" si="43" ref="EU61:EU85">ES61/ET61</f>
        <v>0</v>
      </c>
      <c r="EV61" s="25">
        <f t="shared" si="36"/>
        <v>15.316867700555237</v>
      </c>
      <c r="EW61" s="58">
        <v>14</v>
      </c>
      <c r="EX61" s="6" t="s">
        <v>176</v>
      </c>
      <c r="EY61" s="6" t="s">
        <v>184</v>
      </c>
      <c r="EZ61" s="6" t="s">
        <v>193</v>
      </c>
      <c r="FA61" s="6" t="s">
        <v>193</v>
      </c>
      <c r="FB61" s="6" t="s">
        <v>193</v>
      </c>
      <c r="FC61" s="6" t="s">
        <v>193</v>
      </c>
      <c r="FD61" s="6" t="s">
        <v>193</v>
      </c>
      <c r="FE61" s="6" t="s">
        <v>193</v>
      </c>
      <c r="FF61" s="6" t="s">
        <v>193</v>
      </c>
      <c r="FG61" s="6" t="s">
        <v>193</v>
      </c>
      <c r="FH61" s="6" t="s">
        <v>193</v>
      </c>
      <c r="FI61" s="6" t="s">
        <v>193</v>
      </c>
      <c r="FJ61" s="6" t="s">
        <v>193</v>
      </c>
      <c r="FK61" s="6" t="s">
        <v>193</v>
      </c>
      <c r="FL61" s="6" t="s">
        <v>193</v>
      </c>
      <c r="FM61" s="6" t="s">
        <v>193</v>
      </c>
      <c r="FN61" s="6" t="s">
        <v>193</v>
      </c>
      <c r="FO61" s="6" t="s">
        <v>193</v>
      </c>
      <c r="FP61" s="6" t="s">
        <v>193</v>
      </c>
      <c r="FQ61" s="6" t="s">
        <v>193</v>
      </c>
      <c r="FR61" s="6" t="s">
        <v>193</v>
      </c>
      <c r="FS61" s="6" t="s">
        <v>193</v>
      </c>
      <c r="FT61" s="6" t="s">
        <v>193</v>
      </c>
      <c r="FU61" s="6" t="s">
        <v>193</v>
      </c>
      <c r="FV61" s="6" t="s">
        <v>193</v>
      </c>
      <c r="FW61" s="6" t="s">
        <v>193</v>
      </c>
      <c r="FX61" s="6" t="s">
        <v>193</v>
      </c>
      <c r="FY61" s="6" t="s">
        <v>193</v>
      </c>
      <c r="FZ61" s="6" t="s">
        <v>193</v>
      </c>
      <c r="GA61" s="6" t="s">
        <v>193</v>
      </c>
      <c r="GB61" s="6" t="s">
        <v>193</v>
      </c>
      <c r="GC61" s="6" t="s">
        <v>193</v>
      </c>
      <c r="GD61" s="6" t="s">
        <v>193</v>
      </c>
      <c r="GE61" s="6" t="s">
        <v>193</v>
      </c>
      <c r="GF61" s="6" t="s">
        <v>193</v>
      </c>
      <c r="GG61" s="6" t="s">
        <v>193</v>
      </c>
      <c r="GH61" s="6" t="s">
        <v>193</v>
      </c>
      <c r="GI61" s="6" t="s">
        <v>193</v>
      </c>
      <c r="GJ61" s="6" t="s">
        <v>193</v>
      </c>
      <c r="GK61" s="6" t="s">
        <v>193</v>
      </c>
      <c r="GL61" s="6" t="s">
        <v>193</v>
      </c>
      <c r="GM61" s="6" t="s">
        <v>193</v>
      </c>
      <c r="GN61" s="6" t="s">
        <v>193</v>
      </c>
      <c r="GO61" s="6" t="s">
        <v>193</v>
      </c>
      <c r="GP61" s="6" t="s">
        <v>193</v>
      </c>
      <c r="GQ61" s="6" t="s">
        <v>193</v>
      </c>
      <c r="GR61" s="6" t="s">
        <v>193</v>
      </c>
      <c r="GS61" s="6" t="s">
        <v>193</v>
      </c>
      <c r="GT61" s="6" t="s">
        <v>193</v>
      </c>
      <c r="GU61" s="6" t="s">
        <v>193</v>
      </c>
      <c r="GV61" s="6" t="s">
        <v>248</v>
      </c>
      <c r="GW61" s="6" t="s">
        <v>342</v>
      </c>
      <c r="GX61" s="6" t="s">
        <v>451</v>
      </c>
      <c r="GY61" s="6" t="s">
        <v>475</v>
      </c>
      <c r="GZ61" s="6" t="s">
        <v>494</v>
      </c>
      <c r="HA61" s="6" t="s">
        <v>497</v>
      </c>
      <c r="HB61" s="6" t="s">
        <v>501</v>
      </c>
      <c r="HC61" s="6" t="s">
        <v>505</v>
      </c>
      <c r="HD61" s="6" t="s">
        <v>514</v>
      </c>
      <c r="HE61" s="6" t="s">
        <v>514</v>
      </c>
    </row>
    <row r="62" spans="1:213" ht="12.75">
      <c r="A62" s="6" t="s">
        <v>809</v>
      </c>
      <c r="B62" s="6" t="s">
        <v>810</v>
      </c>
      <c r="C62" s="6" t="s">
        <v>696</v>
      </c>
      <c r="D62" s="6" t="s">
        <v>906</v>
      </c>
      <c r="E62" s="6" t="s">
        <v>810</v>
      </c>
      <c r="F62" s="6" t="s">
        <v>917</v>
      </c>
      <c r="G62" s="6" t="s">
        <v>922</v>
      </c>
      <c r="H62" s="7">
        <v>0.000599992</v>
      </c>
      <c r="I62" s="6" t="s">
        <v>992</v>
      </c>
      <c r="J62" s="6" t="s">
        <v>97</v>
      </c>
      <c r="K62" s="7">
        <v>83213</v>
      </c>
      <c r="L62" s="6" t="s">
        <v>1017</v>
      </c>
      <c r="M62" s="6" t="s">
        <v>1075</v>
      </c>
      <c r="N62" s="6" t="s">
        <v>97</v>
      </c>
      <c r="O62" s="7">
        <v>83213</v>
      </c>
      <c r="P62" s="6" t="s">
        <v>1017</v>
      </c>
      <c r="Q62" s="6" t="s">
        <v>1141</v>
      </c>
      <c r="R62" s="6" t="s">
        <v>1207</v>
      </c>
      <c r="S62" s="6" t="s">
        <v>1256</v>
      </c>
      <c r="T62" s="6" t="s">
        <v>1374</v>
      </c>
      <c r="U62" s="6" t="s">
        <v>1469</v>
      </c>
      <c r="V62" s="6" t="s">
        <v>1568</v>
      </c>
      <c r="W62" s="6" t="s">
        <v>1568</v>
      </c>
      <c r="Y62" s="8">
        <v>2751</v>
      </c>
      <c r="Z62" s="53">
        <f t="shared" si="25"/>
        <v>2751</v>
      </c>
      <c r="AA62" s="8">
        <v>2751</v>
      </c>
      <c r="AB62" s="7">
        <v>0</v>
      </c>
      <c r="AC62" s="53">
        <v>2850</v>
      </c>
      <c r="AD62" s="6" t="s">
        <v>1680</v>
      </c>
      <c r="AE62" s="7">
        <v>0</v>
      </c>
      <c r="AF62" s="7">
        <v>0</v>
      </c>
      <c r="AG62" s="8">
        <f t="shared" si="39"/>
        <v>2850</v>
      </c>
      <c r="AH62" s="38">
        <f t="shared" si="40"/>
        <v>1.0359869138495092</v>
      </c>
      <c r="AI62" s="7">
        <v>30</v>
      </c>
      <c r="AJ62" s="11">
        <v>10</v>
      </c>
      <c r="AK62" s="11">
        <v>25</v>
      </c>
      <c r="AL62" s="58">
        <v>1</v>
      </c>
      <c r="AM62" s="7">
        <v>1</v>
      </c>
      <c r="AN62" s="7">
        <v>0</v>
      </c>
      <c r="AO62" s="7">
        <v>0</v>
      </c>
      <c r="AP62" s="7">
        <v>0</v>
      </c>
      <c r="AQ62" s="62">
        <v>0</v>
      </c>
      <c r="AR62" s="12">
        <v>2.8</v>
      </c>
      <c r="AS62" s="12">
        <v>2.8</v>
      </c>
      <c r="AT62" s="12">
        <v>0</v>
      </c>
      <c r="AU62" s="12">
        <v>2.8</v>
      </c>
      <c r="AV62" s="12">
        <f t="shared" si="26"/>
        <v>1.0178117048346056</v>
      </c>
      <c r="AW62" s="53">
        <v>21143</v>
      </c>
      <c r="AX62" s="7">
        <v>28</v>
      </c>
      <c r="AY62" s="10">
        <v>12810</v>
      </c>
      <c r="AZ62" s="10">
        <v>4947</v>
      </c>
      <c r="BA62" s="9">
        <v>0</v>
      </c>
      <c r="BB62" s="10">
        <v>100</v>
      </c>
      <c r="BC62" s="10">
        <v>17857</v>
      </c>
      <c r="BD62" s="53">
        <v>74174</v>
      </c>
      <c r="BE62" s="8">
        <v>0</v>
      </c>
      <c r="BF62" s="8">
        <v>74174</v>
      </c>
      <c r="BG62" s="8">
        <v>23702</v>
      </c>
      <c r="BH62" s="8">
        <v>0</v>
      </c>
      <c r="BI62" s="8">
        <v>23702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2073</v>
      </c>
      <c r="BQ62" s="8">
        <v>0</v>
      </c>
      <c r="BR62" s="8">
        <v>2073</v>
      </c>
      <c r="BS62" s="8">
        <v>99949</v>
      </c>
      <c r="BT62" s="12">
        <f t="shared" si="27"/>
        <v>36.33187931661214</v>
      </c>
      <c r="BU62" s="8">
        <v>0</v>
      </c>
      <c r="BV62" s="8">
        <v>99949</v>
      </c>
      <c r="BW62" s="53">
        <v>63367</v>
      </c>
      <c r="BX62" s="8">
        <v>8448</v>
      </c>
      <c r="BY62" s="8">
        <v>71815</v>
      </c>
      <c r="BZ62" s="12">
        <f t="shared" si="28"/>
        <v>26.105052708106143</v>
      </c>
      <c r="CA62" s="8">
        <v>8722</v>
      </c>
      <c r="CB62" s="8">
        <v>0</v>
      </c>
      <c r="CC62" s="8">
        <v>0</v>
      </c>
      <c r="CD62" s="8">
        <v>8722</v>
      </c>
      <c r="CE62" s="12">
        <f t="shared" si="37"/>
        <v>3.1704834605597965</v>
      </c>
      <c r="CF62" s="53">
        <v>0</v>
      </c>
      <c r="CG62" s="8">
        <v>18340</v>
      </c>
      <c r="CH62" s="8">
        <v>18340</v>
      </c>
      <c r="CI62" s="80">
        <f t="shared" si="14"/>
        <v>6.666666666666667</v>
      </c>
      <c r="CJ62" s="8">
        <v>98877</v>
      </c>
      <c r="CK62" s="12">
        <f t="shared" si="29"/>
        <v>35.94220283533261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3224</v>
      </c>
      <c r="CR62" s="10">
        <v>15705</v>
      </c>
      <c r="CS62" s="9">
        <v>0</v>
      </c>
      <c r="CT62" s="10">
        <v>14630</v>
      </c>
      <c r="CU62" s="10">
        <v>975</v>
      </c>
      <c r="CV62" s="9">
        <v>0</v>
      </c>
      <c r="CW62" s="6" t="s">
        <v>630</v>
      </c>
      <c r="CX62" s="10">
        <v>100</v>
      </c>
      <c r="CY62" s="10">
        <v>15705</v>
      </c>
      <c r="CZ62" s="74">
        <f t="shared" si="30"/>
        <v>0.01966466570068309</v>
      </c>
      <c r="DA62" s="7">
        <v>950</v>
      </c>
      <c r="DB62" s="7">
        <v>250</v>
      </c>
      <c r="DC62" s="8">
        <v>44301</v>
      </c>
      <c r="DD62" s="8">
        <v>2778</v>
      </c>
      <c r="DE62" s="8">
        <v>2778</v>
      </c>
      <c r="DF62" s="7">
        <v>0</v>
      </c>
      <c r="DG62" s="7">
        <v>880</v>
      </c>
      <c r="DH62" s="7">
        <v>880</v>
      </c>
      <c r="DI62" s="7">
        <v>0</v>
      </c>
      <c r="DJ62" s="7">
        <v>0</v>
      </c>
      <c r="DK62" s="7">
        <v>51</v>
      </c>
      <c r="DL62" s="7">
        <v>0</v>
      </c>
      <c r="DM62" s="7">
        <v>0</v>
      </c>
      <c r="DN62" s="7">
        <v>51</v>
      </c>
      <c r="DO62" s="7">
        <v>0</v>
      </c>
      <c r="DP62" s="7">
        <v>300</v>
      </c>
      <c r="DQ62" s="8">
        <v>48310</v>
      </c>
      <c r="DR62" s="7">
        <v>35</v>
      </c>
      <c r="DS62" s="7"/>
      <c r="DT62" s="7">
        <v>0</v>
      </c>
      <c r="DU62" s="7">
        <v>0</v>
      </c>
      <c r="DV62" s="7">
        <v>35</v>
      </c>
      <c r="DW62" s="53">
        <v>1742</v>
      </c>
      <c r="DX62" s="8">
        <v>16461</v>
      </c>
      <c r="DY62" s="6" t="s">
        <v>922</v>
      </c>
      <c r="DZ62" s="25">
        <f t="shared" si="41"/>
        <v>5.9836423118865865</v>
      </c>
      <c r="EA62" s="8">
        <v>1176</v>
      </c>
      <c r="EB62" s="6" t="s">
        <v>922</v>
      </c>
      <c r="EC62" s="25">
        <f t="shared" si="42"/>
        <v>0.42748091603053434</v>
      </c>
      <c r="ED62" s="8">
        <v>5200</v>
      </c>
      <c r="EE62" s="25">
        <f t="shared" si="38"/>
        <v>1.890221737549982</v>
      </c>
      <c r="EF62" s="6" t="s">
        <v>922</v>
      </c>
      <c r="EG62" s="58">
        <v>60</v>
      </c>
      <c r="EH62" s="7">
        <v>500</v>
      </c>
      <c r="EI62" s="7">
        <v>0</v>
      </c>
      <c r="EJ62" s="7">
        <v>0</v>
      </c>
      <c r="EK62" s="7">
        <v>60</v>
      </c>
      <c r="EL62" s="7">
        <v>500</v>
      </c>
      <c r="EM62" s="53">
        <v>12004</v>
      </c>
      <c r="EN62" s="8">
        <v>11004</v>
      </c>
      <c r="EO62" s="8">
        <v>23008</v>
      </c>
      <c r="EP62" s="25">
        <f t="shared" si="34"/>
        <v>8.363504180298074</v>
      </c>
      <c r="EQ62" s="25">
        <f t="shared" si="35"/>
        <v>0.4762575036224384</v>
      </c>
      <c r="ER62" s="7">
        <v>2</v>
      </c>
      <c r="ES62" s="58">
        <v>10</v>
      </c>
      <c r="ET62" s="7">
        <v>45</v>
      </c>
      <c r="EU62" s="25">
        <f t="shared" si="43"/>
        <v>0.2222222222222222</v>
      </c>
      <c r="EV62" s="25">
        <f t="shared" si="36"/>
        <v>1.9558414464534075</v>
      </c>
      <c r="EW62" s="58">
        <v>4</v>
      </c>
      <c r="EX62" s="6" t="s">
        <v>174</v>
      </c>
      <c r="EY62" s="6" t="s">
        <v>185</v>
      </c>
      <c r="EZ62" s="6" t="s">
        <v>193</v>
      </c>
      <c r="FA62" s="6" t="s">
        <v>193</v>
      </c>
      <c r="FB62" s="6" t="s">
        <v>193</v>
      </c>
      <c r="FC62" s="6" t="s">
        <v>193</v>
      </c>
      <c r="FD62" s="6" t="s">
        <v>193</v>
      </c>
      <c r="FE62" s="6" t="s">
        <v>193</v>
      </c>
      <c r="FF62" s="6" t="s">
        <v>193</v>
      </c>
      <c r="FG62" s="6" t="s">
        <v>193</v>
      </c>
      <c r="FH62" s="6" t="s">
        <v>193</v>
      </c>
      <c r="FI62" s="6" t="s">
        <v>193</v>
      </c>
      <c r="FJ62" s="6" t="s">
        <v>193</v>
      </c>
      <c r="FK62" s="6" t="s">
        <v>193</v>
      </c>
      <c r="FL62" s="6" t="s">
        <v>193</v>
      </c>
      <c r="FM62" s="6" t="s">
        <v>193</v>
      </c>
      <c r="FN62" s="6" t="s">
        <v>193</v>
      </c>
      <c r="FO62" s="6" t="s">
        <v>193</v>
      </c>
      <c r="FP62" s="6" t="s">
        <v>193</v>
      </c>
      <c r="FQ62" s="6" t="s">
        <v>193</v>
      </c>
      <c r="FR62" s="6" t="s">
        <v>193</v>
      </c>
      <c r="FS62" s="6" t="s">
        <v>193</v>
      </c>
      <c r="FT62" s="6" t="s">
        <v>193</v>
      </c>
      <c r="FU62" s="6" t="s">
        <v>193</v>
      </c>
      <c r="FV62" s="6" t="s">
        <v>193</v>
      </c>
      <c r="FW62" s="6" t="s">
        <v>193</v>
      </c>
      <c r="FX62" s="6" t="s">
        <v>193</v>
      </c>
      <c r="FY62" s="6" t="s">
        <v>193</v>
      </c>
      <c r="FZ62" s="6" t="s">
        <v>193</v>
      </c>
      <c r="GA62" s="6" t="s">
        <v>193</v>
      </c>
      <c r="GB62" s="6" t="s">
        <v>193</v>
      </c>
      <c r="GC62" s="6" t="s">
        <v>193</v>
      </c>
      <c r="GD62" s="6" t="s">
        <v>193</v>
      </c>
      <c r="GE62" s="6" t="s">
        <v>193</v>
      </c>
      <c r="GF62" s="6" t="s">
        <v>193</v>
      </c>
      <c r="GG62" s="6" t="s">
        <v>193</v>
      </c>
      <c r="GH62" s="6" t="s">
        <v>193</v>
      </c>
      <c r="GI62" s="6" t="s">
        <v>193</v>
      </c>
      <c r="GJ62" s="6" t="s">
        <v>193</v>
      </c>
      <c r="GK62" s="6" t="s">
        <v>193</v>
      </c>
      <c r="GL62" s="6" t="s">
        <v>193</v>
      </c>
      <c r="GM62" s="6" t="s">
        <v>193</v>
      </c>
      <c r="GN62" s="6" t="s">
        <v>193</v>
      </c>
      <c r="GO62" s="6" t="s">
        <v>193</v>
      </c>
      <c r="GP62" s="6" t="s">
        <v>193</v>
      </c>
      <c r="GQ62" s="6" t="s">
        <v>193</v>
      </c>
      <c r="GR62" s="6" t="s">
        <v>193</v>
      </c>
      <c r="GS62" s="6" t="s">
        <v>193</v>
      </c>
      <c r="GT62" s="6" t="s">
        <v>193</v>
      </c>
      <c r="GU62" s="6" t="s">
        <v>193</v>
      </c>
      <c r="GV62" s="6" t="s">
        <v>249</v>
      </c>
      <c r="GW62" s="6" t="s">
        <v>446</v>
      </c>
      <c r="GX62" s="6" t="s">
        <v>395</v>
      </c>
      <c r="GY62" s="6" t="s">
        <v>932</v>
      </c>
      <c r="GZ62" s="6" t="s">
        <v>494</v>
      </c>
      <c r="HA62" s="6" t="s">
        <v>498</v>
      </c>
      <c r="HB62" s="6" t="s">
        <v>501</v>
      </c>
      <c r="HC62" s="6" t="s">
        <v>508</v>
      </c>
      <c r="HD62" s="6" t="s">
        <v>514</v>
      </c>
      <c r="HE62" s="6" t="s">
        <v>514</v>
      </c>
    </row>
    <row r="63" spans="1:213" ht="12.75">
      <c r="A63" s="6" t="s">
        <v>811</v>
      </c>
      <c r="B63" s="6" t="s">
        <v>812</v>
      </c>
      <c r="C63" s="6" t="s">
        <v>696</v>
      </c>
      <c r="D63" s="6" t="s">
        <v>906</v>
      </c>
      <c r="E63" s="6" t="s">
        <v>812</v>
      </c>
      <c r="F63" s="6" t="s">
        <v>917</v>
      </c>
      <c r="G63" s="6" t="s">
        <v>922</v>
      </c>
      <c r="H63" s="7">
        <v>0.000312706</v>
      </c>
      <c r="I63" s="6" t="s">
        <v>993</v>
      </c>
      <c r="J63" s="6" t="s">
        <v>98</v>
      </c>
      <c r="K63" s="7">
        <v>83251</v>
      </c>
      <c r="L63" s="6" t="s">
        <v>1018</v>
      </c>
      <c r="M63" s="6" t="s">
        <v>1076</v>
      </c>
      <c r="N63" s="6" t="s">
        <v>98</v>
      </c>
      <c r="O63" s="7">
        <v>83251</v>
      </c>
      <c r="P63" s="6" t="s">
        <v>1018</v>
      </c>
      <c r="Q63" s="6" t="s">
        <v>1122</v>
      </c>
      <c r="R63" s="6" t="s">
        <v>1208</v>
      </c>
      <c r="S63" s="6" t="s">
        <v>1208</v>
      </c>
      <c r="T63" s="6" t="s">
        <v>1375</v>
      </c>
      <c r="U63" s="6" t="s">
        <v>1470</v>
      </c>
      <c r="V63" s="6" t="s">
        <v>1569</v>
      </c>
      <c r="W63" s="6" t="s">
        <v>1569</v>
      </c>
      <c r="Z63" s="53">
        <f t="shared" si="25"/>
        <v>1525</v>
      </c>
      <c r="AA63" s="8">
        <v>1525</v>
      </c>
      <c r="AB63" s="7">
        <v>0</v>
      </c>
      <c r="AC63" s="58">
        <v>817</v>
      </c>
      <c r="AD63" s="6" t="s">
        <v>1681</v>
      </c>
      <c r="AE63" s="7">
        <v>0</v>
      </c>
      <c r="AF63" s="6" t="s">
        <v>1256</v>
      </c>
      <c r="AG63" s="8">
        <f t="shared" si="39"/>
        <v>817</v>
      </c>
      <c r="AH63" s="38">
        <f t="shared" si="40"/>
        <v>0.5357377049180327</v>
      </c>
      <c r="AI63" s="7">
        <v>20</v>
      </c>
      <c r="AJ63" s="11">
        <v>24</v>
      </c>
      <c r="AK63" s="11">
        <v>24</v>
      </c>
      <c r="AL63" s="58">
        <v>1</v>
      </c>
      <c r="AM63" s="7">
        <v>0</v>
      </c>
      <c r="AN63" s="7">
        <v>0</v>
      </c>
      <c r="AO63" s="7">
        <v>0</v>
      </c>
      <c r="AP63" s="7">
        <v>0</v>
      </c>
      <c r="AQ63" s="62">
        <v>0</v>
      </c>
      <c r="AR63" s="12">
        <v>0.68</v>
      </c>
      <c r="AS63" s="12">
        <v>0.68</v>
      </c>
      <c r="AT63" s="12">
        <v>0.1</v>
      </c>
      <c r="AU63" s="12">
        <v>0.78</v>
      </c>
      <c r="AV63" s="12">
        <f t="shared" si="26"/>
        <v>0.5114754098360657</v>
      </c>
      <c r="AW63" s="53">
        <v>13000</v>
      </c>
      <c r="AX63" s="7">
        <v>25</v>
      </c>
      <c r="AY63" s="10">
        <v>5497</v>
      </c>
      <c r="AZ63" s="10">
        <v>4500</v>
      </c>
      <c r="BA63" s="9">
        <v>0</v>
      </c>
      <c r="BB63" s="9">
        <v>0</v>
      </c>
      <c r="BC63" s="10">
        <v>9997</v>
      </c>
      <c r="BD63" s="53">
        <v>35547</v>
      </c>
      <c r="BE63" s="8">
        <v>0</v>
      </c>
      <c r="BF63" s="8">
        <v>35547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35547</v>
      </c>
      <c r="BT63" s="12">
        <f t="shared" si="27"/>
        <v>23.30950819672131</v>
      </c>
      <c r="BU63" s="8">
        <v>0</v>
      </c>
      <c r="BV63" s="8">
        <v>35547</v>
      </c>
      <c r="BW63" s="53">
        <v>13563</v>
      </c>
      <c r="BX63" s="8">
        <v>1440</v>
      </c>
      <c r="BY63" s="8">
        <v>15003</v>
      </c>
      <c r="BZ63" s="12">
        <f t="shared" si="28"/>
        <v>9.838032786885245</v>
      </c>
      <c r="CA63" s="8">
        <v>6938</v>
      </c>
      <c r="CB63" s="8">
        <v>0</v>
      </c>
      <c r="CC63" s="8">
        <v>260</v>
      </c>
      <c r="CD63" s="8">
        <v>7198</v>
      </c>
      <c r="CE63" s="12">
        <f t="shared" si="37"/>
        <v>4.72</v>
      </c>
      <c r="CF63" s="53">
        <v>0</v>
      </c>
      <c r="CG63" s="8">
        <v>16018</v>
      </c>
      <c r="CH63" s="8">
        <v>16018</v>
      </c>
      <c r="CI63" s="80">
        <f t="shared" si="14"/>
        <v>10.503606557377049</v>
      </c>
      <c r="CJ63" s="8">
        <v>38219</v>
      </c>
      <c r="CK63" s="12">
        <f t="shared" si="29"/>
        <v>25.061639344262296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10">
        <v>7325</v>
      </c>
      <c r="CS63" s="9">
        <v>0</v>
      </c>
      <c r="CT63" s="10">
        <v>7325</v>
      </c>
      <c r="CU63" s="9">
        <v>0</v>
      </c>
      <c r="CV63" s="9">
        <v>0</v>
      </c>
      <c r="CW63" s="6" t="s">
        <v>1256</v>
      </c>
      <c r="CX63" s="9">
        <v>0</v>
      </c>
      <c r="CY63" s="10">
        <v>7325</v>
      </c>
      <c r="CZ63" s="74">
        <f t="shared" si="30"/>
        <v>0.06694686280396277</v>
      </c>
      <c r="DA63" s="7">
        <v>669</v>
      </c>
      <c r="DB63" s="7">
        <v>331</v>
      </c>
      <c r="DC63" s="8">
        <v>9359</v>
      </c>
      <c r="DD63" s="7">
        <v>213</v>
      </c>
      <c r="DE63" s="7">
        <v>213</v>
      </c>
      <c r="DF63" s="7">
        <v>0</v>
      </c>
      <c r="DG63" s="7">
        <v>317</v>
      </c>
      <c r="DH63" s="7">
        <v>317</v>
      </c>
      <c r="DI63" s="7">
        <v>0</v>
      </c>
      <c r="DJ63" s="7">
        <v>45</v>
      </c>
      <c r="DK63" s="7">
        <v>51</v>
      </c>
      <c r="DL63" s="7">
        <v>0</v>
      </c>
      <c r="DM63" s="7">
        <v>0</v>
      </c>
      <c r="DN63" s="7">
        <v>51</v>
      </c>
      <c r="DO63" s="7">
        <v>8</v>
      </c>
      <c r="DP63" s="7">
        <v>0</v>
      </c>
      <c r="DQ63" s="8">
        <v>9993</v>
      </c>
      <c r="DR63" s="7">
        <v>30</v>
      </c>
      <c r="DS63" s="7"/>
      <c r="DT63" s="7">
        <v>0</v>
      </c>
      <c r="DU63" s="7">
        <v>0</v>
      </c>
      <c r="DV63" s="7">
        <v>30</v>
      </c>
      <c r="DW63" s="53">
        <v>1300</v>
      </c>
      <c r="DX63" s="8">
        <v>5010</v>
      </c>
      <c r="DY63" s="6" t="s">
        <v>923</v>
      </c>
      <c r="DZ63" s="25">
        <f t="shared" si="41"/>
        <v>3.2852459016393443</v>
      </c>
      <c r="EA63" s="7">
        <v>633</v>
      </c>
      <c r="EB63" s="6" t="s">
        <v>922</v>
      </c>
      <c r="EC63" s="25">
        <f t="shared" si="42"/>
        <v>0.41508196721311474</v>
      </c>
      <c r="ED63" s="8">
        <v>2028</v>
      </c>
      <c r="EE63" s="25">
        <f t="shared" si="38"/>
        <v>1.3298360655737704</v>
      </c>
      <c r="EF63" s="6" t="s">
        <v>923</v>
      </c>
      <c r="EG63" s="58">
        <v>96</v>
      </c>
      <c r="EH63" s="7">
        <v>930</v>
      </c>
      <c r="EI63" s="7">
        <v>0</v>
      </c>
      <c r="EJ63" s="7">
        <v>0</v>
      </c>
      <c r="EK63" s="7">
        <v>96</v>
      </c>
      <c r="EL63" s="7">
        <v>930</v>
      </c>
      <c r="EM63" s="53">
        <v>3883</v>
      </c>
      <c r="EN63" s="8">
        <v>2409</v>
      </c>
      <c r="EO63" s="8">
        <v>6292</v>
      </c>
      <c r="EP63" s="25">
        <f t="shared" si="34"/>
        <v>4.125901639344263</v>
      </c>
      <c r="EQ63" s="25">
        <f t="shared" si="35"/>
        <v>0.6296407485239668</v>
      </c>
      <c r="ER63" s="7">
        <v>2</v>
      </c>
      <c r="ES63" s="58">
        <v>1</v>
      </c>
      <c r="ET63" s="7">
        <v>234</v>
      </c>
      <c r="EU63" s="25">
        <f t="shared" si="43"/>
        <v>0.004273504273504274</v>
      </c>
      <c r="EV63" s="25">
        <f t="shared" si="36"/>
        <v>37.1900826446281</v>
      </c>
      <c r="EW63" s="58">
        <v>5</v>
      </c>
      <c r="EX63" s="6" t="s">
        <v>174</v>
      </c>
      <c r="EY63" s="6" t="s">
        <v>185</v>
      </c>
      <c r="EZ63" s="6" t="s">
        <v>193</v>
      </c>
      <c r="FA63" s="6" t="s">
        <v>193</v>
      </c>
      <c r="FB63" s="6" t="s">
        <v>193</v>
      </c>
      <c r="FC63" s="6" t="s">
        <v>193</v>
      </c>
      <c r="FD63" s="6" t="s">
        <v>193</v>
      </c>
      <c r="FE63" s="6" t="s">
        <v>193</v>
      </c>
      <c r="FF63" s="6" t="s">
        <v>193</v>
      </c>
      <c r="FG63" s="6" t="s">
        <v>193</v>
      </c>
      <c r="FH63" s="6" t="s">
        <v>193</v>
      </c>
      <c r="FI63" s="6" t="s">
        <v>193</v>
      </c>
      <c r="FJ63" s="6" t="s">
        <v>193</v>
      </c>
      <c r="FK63" s="6" t="s">
        <v>193</v>
      </c>
      <c r="FL63" s="6" t="s">
        <v>193</v>
      </c>
      <c r="FM63" s="6" t="s">
        <v>193</v>
      </c>
      <c r="FN63" s="6" t="s">
        <v>193</v>
      </c>
      <c r="FO63" s="6" t="s">
        <v>193</v>
      </c>
      <c r="FP63" s="6" t="s">
        <v>193</v>
      </c>
      <c r="FQ63" s="6" t="s">
        <v>193</v>
      </c>
      <c r="FR63" s="6" t="s">
        <v>193</v>
      </c>
      <c r="FS63" s="6" t="s">
        <v>193</v>
      </c>
      <c r="FT63" s="6" t="s">
        <v>193</v>
      </c>
      <c r="FU63" s="6" t="s">
        <v>193</v>
      </c>
      <c r="FV63" s="6" t="s">
        <v>193</v>
      </c>
      <c r="FW63" s="6" t="s">
        <v>193</v>
      </c>
      <c r="FX63" s="6" t="s">
        <v>193</v>
      </c>
      <c r="FY63" s="6" t="s">
        <v>193</v>
      </c>
      <c r="FZ63" s="6" t="s">
        <v>193</v>
      </c>
      <c r="GA63" s="6" t="s">
        <v>193</v>
      </c>
      <c r="GB63" s="6" t="s">
        <v>193</v>
      </c>
      <c r="GC63" s="6" t="s">
        <v>193</v>
      </c>
      <c r="GD63" s="6" t="s">
        <v>193</v>
      </c>
      <c r="GE63" s="6" t="s">
        <v>193</v>
      </c>
      <c r="GF63" s="6" t="s">
        <v>193</v>
      </c>
      <c r="GG63" s="6" t="s">
        <v>193</v>
      </c>
      <c r="GH63" s="6" t="s">
        <v>193</v>
      </c>
      <c r="GI63" s="6" t="s">
        <v>193</v>
      </c>
      <c r="GJ63" s="6" t="s">
        <v>193</v>
      </c>
      <c r="GK63" s="6" t="s">
        <v>193</v>
      </c>
      <c r="GL63" s="6" t="s">
        <v>193</v>
      </c>
      <c r="GM63" s="6" t="s">
        <v>193</v>
      </c>
      <c r="GN63" s="6" t="s">
        <v>193</v>
      </c>
      <c r="GO63" s="6" t="s">
        <v>193</v>
      </c>
      <c r="GP63" s="6" t="s">
        <v>193</v>
      </c>
      <c r="GQ63" s="6" t="s">
        <v>193</v>
      </c>
      <c r="GR63" s="6" t="s">
        <v>193</v>
      </c>
      <c r="GS63" s="6" t="s">
        <v>193</v>
      </c>
      <c r="GT63" s="6" t="s">
        <v>193</v>
      </c>
      <c r="GU63" s="6" t="s">
        <v>193</v>
      </c>
      <c r="GV63" s="6" t="s">
        <v>250</v>
      </c>
      <c r="GW63" s="6" t="s">
        <v>343</v>
      </c>
      <c r="GX63" s="6" t="s">
        <v>395</v>
      </c>
      <c r="GY63" s="7">
        <v>0</v>
      </c>
      <c r="GZ63" s="6" t="s">
        <v>494</v>
      </c>
      <c r="HA63" s="6" t="s">
        <v>497</v>
      </c>
      <c r="HB63" s="6" t="s">
        <v>501</v>
      </c>
      <c r="HC63" s="6" t="s">
        <v>505</v>
      </c>
      <c r="HD63" s="6" t="s">
        <v>514</v>
      </c>
      <c r="HE63" s="6" t="s">
        <v>514</v>
      </c>
    </row>
    <row r="64" spans="1:213" ht="12.75">
      <c r="A64" s="6" t="s">
        <v>813</v>
      </c>
      <c r="B64" s="6" t="s">
        <v>814</v>
      </c>
      <c r="C64" s="6" t="s">
        <v>696</v>
      </c>
      <c r="D64" s="6" t="s">
        <v>906</v>
      </c>
      <c r="E64" s="6" t="s">
        <v>814</v>
      </c>
      <c r="F64" s="6" t="s">
        <v>917</v>
      </c>
      <c r="G64" s="6" t="s">
        <v>922</v>
      </c>
      <c r="H64" s="7">
        <v>0.000536546</v>
      </c>
      <c r="I64" s="6" t="s">
        <v>994</v>
      </c>
      <c r="J64" s="6" t="s">
        <v>99</v>
      </c>
      <c r="K64" s="7">
        <v>83440</v>
      </c>
      <c r="L64" s="7">
        <v>1539</v>
      </c>
      <c r="M64" s="6" t="s">
        <v>994</v>
      </c>
      <c r="N64" s="6" t="s">
        <v>99</v>
      </c>
      <c r="O64" s="7">
        <v>83440</v>
      </c>
      <c r="P64" s="7">
        <v>1539</v>
      </c>
      <c r="Q64" s="6" t="s">
        <v>1142</v>
      </c>
      <c r="R64" s="6" t="s">
        <v>1209</v>
      </c>
      <c r="S64" s="6" t="s">
        <v>1291</v>
      </c>
      <c r="T64" s="6" t="s">
        <v>1376</v>
      </c>
      <c r="U64" s="6" t="s">
        <v>1471</v>
      </c>
      <c r="V64" s="6" t="s">
        <v>1570</v>
      </c>
      <c r="W64" s="6" t="s">
        <v>1570</v>
      </c>
      <c r="Y64" s="8">
        <v>37456</v>
      </c>
      <c r="Z64" s="53">
        <f t="shared" si="25"/>
        <v>33490</v>
      </c>
      <c r="AA64" s="8">
        <v>33490</v>
      </c>
      <c r="AB64" s="7">
        <v>0</v>
      </c>
      <c r="AC64" s="53">
        <v>23672</v>
      </c>
      <c r="AD64" s="6" t="s">
        <v>1673</v>
      </c>
      <c r="AE64" s="7">
        <v>0</v>
      </c>
      <c r="AF64" s="6" t="s">
        <v>932</v>
      </c>
      <c r="AG64" s="8">
        <f t="shared" si="39"/>
        <v>23672</v>
      </c>
      <c r="AH64" s="38">
        <f t="shared" si="40"/>
        <v>0.7068378620483726</v>
      </c>
      <c r="AI64" s="7">
        <v>435</v>
      </c>
      <c r="AJ64" s="11">
        <v>56.6</v>
      </c>
      <c r="AK64" s="11">
        <v>56.6</v>
      </c>
      <c r="AL64" s="58">
        <v>1</v>
      </c>
      <c r="AM64" s="7">
        <v>0</v>
      </c>
      <c r="AN64" s="7">
        <v>1</v>
      </c>
      <c r="AO64" s="7">
        <v>0</v>
      </c>
      <c r="AP64" s="7">
        <v>1</v>
      </c>
      <c r="AQ64" s="62">
        <v>2</v>
      </c>
      <c r="AR64" s="12">
        <v>4.75</v>
      </c>
      <c r="AS64" s="12">
        <v>6.75</v>
      </c>
      <c r="AT64" s="12">
        <v>4.22</v>
      </c>
      <c r="AU64" s="12">
        <v>10.97</v>
      </c>
      <c r="AV64" s="12">
        <f t="shared" si="26"/>
        <v>0.32756046581068976</v>
      </c>
      <c r="AW64" s="53">
        <v>61460</v>
      </c>
      <c r="AX64" s="7">
        <v>40</v>
      </c>
      <c r="AY64" s="10">
        <v>292141</v>
      </c>
      <c r="AZ64" s="10">
        <v>19219</v>
      </c>
      <c r="BA64" s="10">
        <v>125000</v>
      </c>
      <c r="BB64" s="10">
        <v>23000</v>
      </c>
      <c r="BC64" s="10">
        <v>459360</v>
      </c>
      <c r="BD64" s="53">
        <v>535496</v>
      </c>
      <c r="BE64" s="8">
        <v>0</v>
      </c>
      <c r="BF64" s="8">
        <v>535496</v>
      </c>
      <c r="BG64" s="8">
        <v>39737</v>
      </c>
      <c r="BH64" s="8">
        <v>0</v>
      </c>
      <c r="BI64" s="8">
        <v>39737</v>
      </c>
      <c r="BJ64" s="8">
        <v>1000</v>
      </c>
      <c r="BK64" s="8">
        <v>0</v>
      </c>
      <c r="BL64" s="8">
        <v>1000</v>
      </c>
      <c r="BM64" s="8">
        <v>0</v>
      </c>
      <c r="BN64" s="8">
        <v>0</v>
      </c>
      <c r="BO64" s="8">
        <v>0</v>
      </c>
      <c r="BP64" s="8">
        <v>79748</v>
      </c>
      <c r="BQ64" s="8">
        <v>0</v>
      </c>
      <c r="BR64" s="8">
        <v>79748</v>
      </c>
      <c r="BS64" s="8">
        <v>655981</v>
      </c>
      <c r="BT64" s="12">
        <f t="shared" si="27"/>
        <v>19.58736936398925</v>
      </c>
      <c r="BU64" s="8">
        <v>0</v>
      </c>
      <c r="BV64" s="8">
        <v>655981</v>
      </c>
      <c r="BW64" s="53">
        <v>284837</v>
      </c>
      <c r="BX64" s="8">
        <v>79839</v>
      </c>
      <c r="BY64" s="8">
        <v>364676</v>
      </c>
      <c r="BZ64" s="12">
        <f t="shared" si="28"/>
        <v>10.889101224246044</v>
      </c>
      <c r="CA64" s="8">
        <v>72710</v>
      </c>
      <c r="CB64" s="8">
        <v>4407</v>
      </c>
      <c r="CC64" s="8">
        <v>13782</v>
      </c>
      <c r="CD64" s="8">
        <v>90899</v>
      </c>
      <c r="CE64" s="12">
        <f t="shared" si="37"/>
        <v>2.714213197969543</v>
      </c>
      <c r="CF64" s="53">
        <v>0</v>
      </c>
      <c r="CG64" s="8">
        <v>197772</v>
      </c>
      <c r="CH64" s="8">
        <v>197772</v>
      </c>
      <c r="CI64" s="80">
        <f t="shared" si="14"/>
        <v>5.9054045983875785</v>
      </c>
      <c r="CJ64" s="8">
        <v>653347</v>
      </c>
      <c r="CK64" s="12">
        <f t="shared" si="29"/>
        <v>19.508719020603166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85034</v>
      </c>
      <c r="CR64" s="10">
        <v>376960</v>
      </c>
      <c r="CS64" s="9">
        <v>0</v>
      </c>
      <c r="CT64" s="10">
        <v>292141</v>
      </c>
      <c r="CU64" s="10">
        <v>19219</v>
      </c>
      <c r="CV64" s="10">
        <v>125000</v>
      </c>
      <c r="CW64" s="6" t="s">
        <v>631</v>
      </c>
      <c r="CX64" s="10">
        <v>23000</v>
      </c>
      <c r="CY64" s="10">
        <v>459360</v>
      </c>
      <c r="CZ64" s="74">
        <f t="shared" si="30"/>
        <v>0.11254879099711056</v>
      </c>
      <c r="DA64" s="8">
        <v>8881</v>
      </c>
      <c r="DB64" s="8">
        <v>9021</v>
      </c>
      <c r="DC64" s="8">
        <v>67953</v>
      </c>
      <c r="DD64" s="8">
        <v>4467</v>
      </c>
      <c r="DE64" s="8">
        <v>4467</v>
      </c>
      <c r="DF64" s="7">
        <v>0</v>
      </c>
      <c r="DG64" s="8">
        <v>4411</v>
      </c>
      <c r="DH64" s="8">
        <v>4411</v>
      </c>
      <c r="DI64" s="7">
        <v>0</v>
      </c>
      <c r="DJ64" s="7">
        <v>103</v>
      </c>
      <c r="DK64" s="7">
        <v>51</v>
      </c>
      <c r="DL64" s="7">
        <v>5</v>
      </c>
      <c r="DM64" s="7">
        <v>0</v>
      </c>
      <c r="DN64" s="7">
        <v>56</v>
      </c>
      <c r="DO64" s="7">
        <v>0</v>
      </c>
      <c r="DP64" s="8">
        <v>1918</v>
      </c>
      <c r="DQ64" s="8">
        <v>78908</v>
      </c>
      <c r="DR64" s="7">
        <v>137</v>
      </c>
      <c r="DS64" s="7"/>
      <c r="DT64" s="7">
        <v>0</v>
      </c>
      <c r="DU64" s="7">
        <v>0</v>
      </c>
      <c r="DV64" s="7">
        <v>137</v>
      </c>
      <c r="DW64" s="53">
        <v>3068</v>
      </c>
      <c r="DX64" s="8">
        <v>194683</v>
      </c>
      <c r="DY64" s="6" t="s">
        <v>922</v>
      </c>
      <c r="DZ64" s="25">
        <f t="shared" si="41"/>
        <v>5.813168109883548</v>
      </c>
      <c r="EA64" s="8">
        <v>20386</v>
      </c>
      <c r="EB64" s="6" t="s">
        <v>922</v>
      </c>
      <c r="EC64" s="25">
        <f t="shared" si="42"/>
        <v>0.6087190206031651</v>
      </c>
      <c r="ED64" s="8">
        <v>21583</v>
      </c>
      <c r="EE64" s="25">
        <f t="shared" si="38"/>
        <v>0.6444610331442222</v>
      </c>
      <c r="EF64" s="6" t="s">
        <v>922</v>
      </c>
      <c r="EG64" s="58">
        <v>162</v>
      </c>
      <c r="EH64" s="8">
        <v>6280</v>
      </c>
      <c r="EI64" s="7">
        <v>75</v>
      </c>
      <c r="EJ64" s="8">
        <v>1824</v>
      </c>
      <c r="EK64" s="7">
        <v>237</v>
      </c>
      <c r="EL64" s="8">
        <v>8104</v>
      </c>
      <c r="EM64" s="53">
        <v>205423</v>
      </c>
      <c r="EN64" s="8">
        <v>187956</v>
      </c>
      <c r="EO64" s="8">
        <v>393379</v>
      </c>
      <c r="EP64" s="25">
        <f t="shared" si="34"/>
        <v>11.746163033741416</v>
      </c>
      <c r="EQ64" s="25">
        <f t="shared" si="35"/>
        <v>4.985286662949258</v>
      </c>
      <c r="ER64" s="7">
        <v>3</v>
      </c>
      <c r="ES64" s="58">
        <v>629</v>
      </c>
      <c r="ET64" s="7">
        <v>225</v>
      </c>
      <c r="EU64" s="25">
        <f t="shared" si="43"/>
        <v>2.7955555555555556</v>
      </c>
      <c r="EV64" s="25">
        <f t="shared" si="36"/>
        <v>0.5719674919098375</v>
      </c>
      <c r="EW64" s="58">
        <v>19</v>
      </c>
      <c r="EX64" s="6" t="s">
        <v>174</v>
      </c>
      <c r="EY64" s="6" t="s">
        <v>189</v>
      </c>
      <c r="EZ64" s="6" t="s">
        <v>193</v>
      </c>
      <c r="FA64" s="6" t="s">
        <v>193</v>
      </c>
      <c r="FB64" s="6" t="s">
        <v>193</v>
      </c>
      <c r="FC64" s="6" t="s">
        <v>193</v>
      </c>
      <c r="FD64" s="6" t="s">
        <v>193</v>
      </c>
      <c r="FE64" s="6" t="s">
        <v>193</v>
      </c>
      <c r="FF64" s="6" t="s">
        <v>193</v>
      </c>
      <c r="FG64" s="6" t="s">
        <v>193</v>
      </c>
      <c r="FH64" s="6" t="s">
        <v>193</v>
      </c>
      <c r="FI64" s="6" t="s">
        <v>193</v>
      </c>
      <c r="FJ64" s="6" t="s">
        <v>193</v>
      </c>
      <c r="FK64" s="6" t="s">
        <v>193</v>
      </c>
      <c r="FL64" s="6" t="s">
        <v>193</v>
      </c>
      <c r="FM64" s="6" t="s">
        <v>193</v>
      </c>
      <c r="FN64" s="6" t="s">
        <v>193</v>
      </c>
      <c r="FO64" s="6" t="s">
        <v>193</v>
      </c>
      <c r="FP64" s="6" t="s">
        <v>193</v>
      </c>
      <c r="FQ64" s="6" t="s">
        <v>193</v>
      </c>
      <c r="FR64" s="6" t="s">
        <v>193</v>
      </c>
      <c r="FS64" s="6" t="s">
        <v>193</v>
      </c>
      <c r="FT64" s="6" t="s">
        <v>193</v>
      </c>
      <c r="FU64" s="6" t="s">
        <v>193</v>
      </c>
      <c r="FV64" s="6" t="s">
        <v>193</v>
      </c>
      <c r="FW64" s="6" t="s">
        <v>193</v>
      </c>
      <c r="FX64" s="6" t="s">
        <v>193</v>
      </c>
      <c r="FY64" s="6" t="s">
        <v>193</v>
      </c>
      <c r="FZ64" s="6" t="s">
        <v>193</v>
      </c>
      <c r="GA64" s="6" t="s">
        <v>193</v>
      </c>
      <c r="GB64" s="6" t="s">
        <v>193</v>
      </c>
      <c r="GC64" s="6" t="s">
        <v>193</v>
      </c>
      <c r="GD64" s="6" t="s">
        <v>193</v>
      </c>
      <c r="GE64" s="6" t="s">
        <v>193</v>
      </c>
      <c r="GF64" s="6" t="s">
        <v>193</v>
      </c>
      <c r="GG64" s="6" t="s">
        <v>193</v>
      </c>
      <c r="GH64" s="6" t="s">
        <v>193</v>
      </c>
      <c r="GI64" s="6" t="s">
        <v>193</v>
      </c>
      <c r="GJ64" s="6" t="s">
        <v>193</v>
      </c>
      <c r="GK64" s="6" t="s">
        <v>193</v>
      </c>
      <c r="GL64" s="6" t="s">
        <v>193</v>
      </c>
      <c r="GM64" s="6" t="s">
        <v>193</v>
      </c>
      <c r="GN64" s="6" t="s">
        <v>193</v>
      </c>
      <c r="GO64" s="6" t="s">
        <v>193</v>
      </c>
      <c r="GP64" s="6" t="s">
        <v>193</v>
      </c>
      <c r="GQ64" s="6" t="s">
        <v>193</v>
      </c>
      <c r="GR64" s="6" t="s">
        <v>193</v>
      </c>
      <c r="GS64" s="6" t="s">
        <v>193</v>
      </c>
      <c r="GT64" s="6" t="s">
        <v>193</v>
      </c>
      <c r="GU64" s="6" t="s">
        <v>193</v>
      </c>
      <c r="GV64" s="6" t="s">
        <v>251</v>
      </c>
      <c r="GW64" s="6" t="s">
        <v>344</v>
      </c>
      <c r="GX64" s="6" t="s">
        <v>451</v>
      </c>
      <c r="GY64" s="6" t="s">
        <v>454</v>
      </c>
      <c r="GZ64" s="6" t="s">
        <v>494</v>
      </c>
      <c r="HA64" s="6" t="s">
        <v>497</v>
      </c>
      <c r="HB64" s="6" t="s">
        <v>501</v>
      </c>
      <c r="HC64" s="6" t="s">
        <v>504</v>
      </c>
      <c r="HD64" s="6" t="s">
        <v>518</v>
      </c>
      <c r="HE64" s="6" t="s">
        <v>523</v>
      </c>
    </row>
    <row r="65" spans="1:213" ht="12.75">
      <c r="A65" s="6" t="s">
        <v>815</v>
      </c>
      <c r="B65" s="6" t="s">
        <v>816</v>
      </c>
      <c r="C65" s="6" t="s">
        <v>696</v>
      </c>
      <c r="D65" s="6" t="s">
        <v>906</v>
      </c>
      <c r="E65" s="6" t="s">
        <v>816</v>
      </c>
      <c r="F65" s="6" t="s">
        <v>918</v>
      </c>
      <c r="G65" s="6" t="s">
        <v>922</v>
      </c>
      <c r="H65" s="7">
        <v>0.000744589</v>
      </c>
      <c r="I65" s="6" t="s">
        <v>995</v>
      </c>
      <c r="J65" s="6" t="s">
        <v>100</v>
      </c>
      <c r="K65" s="7">
        <v>83204</v>
      </c>
      <c r="L65" s="7">
        <v>3235</v>
      </c>
      <c r="M65" s="6" t="s">
        <v>995</v>
      </c>
      <c r="N65" s="6" t="s">
        <v>100</v>
      </c>
      <c r="O65" s="7">
        <v>83204</v>
      </c>
      <c r="P65" s="7">
        <v>3235</v>
      </c>
      <c r="Q65" s="6" t="s">
        <v>1143</v>
      </c>
      <c r="R65" s="6" t="s">
        <v>1210</v>
      </c>
      <c r="S65" s="6" t="s">
        <v>1292</v>
      </c>
      <c r="T65" s="6" t="s">
        <v>1377</v>
      </c>
      <c r="U65" s="6" t="s">
        <v>1472</v>
      </c>
      <c r="V65" s="6" t="s">
        <v>1571</v>
      </c>
      <c r="W65" s="6" t="s">
        <v>1626</v>
      </c>
      <c r="Y65" s="8">
        <v>80812</v>
      </c>
      <c r="Z65" s="53">
        <f t="shared" si="25"/>
        <v>54901</v>
      </c>
      <c r="AA65" s="8">
        <v>54901</v>
      </c>
      <c r="AB65" s="7">
        <v>0</v>
      </c>
      <c r="AC65" s="53">
        <v>39710</v>
      </c>
      <c r="AD65" s="6" t="s">
        <v>1682</v>
      </c>
      <c r="AE65" s="7">
        <v>0</v>
      </c>
      <c r="AF65" s="6" t="s">
        <v>932</v>
      </c>
      <c r="AG65" s="8">
        <f t="shared" si="39"/>
        <v>39710</v>
      </c>
      <c r="AH65" s="38">
        <f t="shared" si="40"/>
        <v>0.7233019434982969</v>
      </c>
      <c r="AI65" s="8">
        <v>7201</v>
      </c>
      <c r="AJ65" s="10">
        <v>45</v>
      </c>
      <c r="AK65" s="10">
        <v>45</v>
      </c>
      <c r="AL65" s="58">
        <v>1</v>
      </c>
      <c r="AM65" s="7">
        <v>0</v>
      </c>
      <c r="AN65" s="7">
        <v>1</v>
      </c>
      <c r="AO65" s="7">
        <v>0</v>
      </c>
      <c r="AP65" s="7">
        <v>1</v>
      </c>
      <c r="AQ65" s="62">
        <v>2</v>
      </c>
      <c r="AR65" s="12">
        <v>8</v>
      </c>
      <c r="AS65" s="12">
        <v>10</v>
      </c>
      <c r="AT65" s="12">
        <v>15</v>
      </c>
      <c r="AU65" s="12">
        <v>25</v>
      </c>
      <c r="AV65" s="12">
        <f t="shared" si="26"/>
        <v>0.45536511174659844</v>
      </c>
      <c r="AW65" s="53">
        <v>73981</v>
      </c>
      <c r="AX65" s="7">
        <v>40</v>
      </c>
      <c r="AY65" s="10">
        <v>312061</v>
      </c>
      <c r="AZ65" s="9">
        <v>0</v>
      </c>
      <c r="BA65" s="9">
        <v>0</v>
      </c>
      <c r="BB65" s="9">
        <v>0</v>
      </c>
      <c r="BC65" s="10">
        <v>312061</v>
      </c>
      <c r="BD65" s="53">
        <v>1422221</v>
      </c>
      <c r="BE65" s="8">
        <v>0</v>
      </c>
      <c r="BF65" s="8">
        <v>1422221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44050</v>
      </c>
      <c r="BQ65" s="8">
        <v>0</v>
      </c>
      <c r="BR65" s="8">
        <v>44050</v>
      </c>
      <c r="BS65" s="8">
        <v>1466271</v>
      </c>
      <c r="BT65" s="12">
        <f t="shared" si="27"/>
        <v>26.707546310631866</v>
      </c>
      <c r="BU65" s="8">
        <v>0</v>
      </c>
      <c r="BV65" s="8">
        <v>1466271</v>
      </c>
      <c r="BW65" s="53">
        <v>800754</v>
      </c>
      <c r="BX65" s="8">
        <v>305504</v>
      </c>
      <c r="BY65" s="8">
        <v>1106258</v>
      </c>
      <c r="BZ65" s="12">
        <f t="shared" si="28"/>
        <v>20.15005191162274</v>
      </c>
      <c r="CA65" s="8">
        <v>110621</v>
      </c>
      <c r="CB65" s="8">
        <v>10624</v>
      </c>
      <c r="CC65" s="8">
        <v>14818</v>
      </c>
      <c r="CD65" s="8">
        <v>136063</v>
      </c>
      <c r="CE65" s="12">
        <f t="shared" si="37"/>
        <v>2.478333727983097</v>
      </c>
      <c r="CF65" s="53">
        <v>0</v>
      </c>
      <c r="CG65" s="8">
        <v>237460</v>
      </c>
      <c r="CH65" s="8">
        <v>237460</v>
      </c>
      <c r="CI65" s="80">
        <f t="shared" si="14"/>
        <v>4.32523997741389</v>
      </c>
      <c r="CJ65" s="8">
        <v>1479781</v>
      </c>
      <c r="CK65" s="12">
        <f t="shared" si="29"/>
        <v>26.953625617019725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10">
        <v>298551</v>
      </c>
      <c r="CS65" s="9">
        <v>0</v>
      </c>
      <c r="CT65" s="10">
        <v>312061</v>
      </c>
      <c r="CU65" s="9">
        <v>0</v>
      </c>
      <c r="CV65" s="9">
        <v>0</v>
      </c>
      <c r="CW65" s="6" t="s">
        <v>1256</v>
      </c>
      <c r="CX65" s="6" t="s">
        <v>1256</v>
      </c>
      <c r="CY65" s="10">
        <v>312061</v>
      </c>
      <c r="CZ65" s="74">
        <f t="shared" si="30"/>
        <v>0.0852942627398747</v>
      </c>
      <c r="DA65" s="8">
        <v>13832</v>
      </c>
      <c r="DB65" s="8">
        <v>14600</v>
      </c>
      <c r="DC65" s="8">
        <v>153565</v>
      </c>
      <c r="DD65" s="8">
        <v>5393</v>
      </c>
      <c r="DE65" s="8">
        <v>5393</v>
      </c>
      <c r="DF65" s="7">
        <v>0</v>
      </c>
      <c r="DG65" s="8">
        <v>2962</v>
      </c>
      <c r="DH65" s="8">
        <v>2962</v>
      </c>
      <c r="DI65" s="7">
        <v>0</v>
      </c>
      <c r="DJ65" s="7">
        <v>0</v>
      </c>
      <c r="DK65" s="7">
        <v>51</v>
      </c>
      <c r="DL65" s="7">
        <v>7</v>
      </c>
      <c r="DM65" s="7">
        <v>0</v>
      </c>
      <c r="DN65" s="7">
        <v>58</v>
      </c>
      <c r="DO65" s="7">
        <v>0</v>
      </c>
      <c r="DP65" s="7">
        <v>190</v>
      </c>
      <c r="DQ65" s="8">
        <v>162168</v>
      </c>
      <c r="DR65" s="7">
        <v>174</v>
      </c>
      <c r="DS65" s="7"/>
      <c r="DT65" s="7">
        <v>1</v>
      </c>
      <c r="DU65" s="7">
        <v>0</v>
      </c>
      <c r="DV65" s="7">
        <v>175</v>
      </c>
      <c r="DW65" s="53">
        <v>3376</v>
      </c>
      <c r="DX65" s="8">
        <v>328452</v>
      </c>
      <c r="DY65" s="6" t="s">
        <v>922</v>
      </c>
      <c r="DZ65" s="25">
        <f t="shared" si="41"/>
        <v>5.98262326733575</v>
      </c>
      <c r="EA65" s="8">
        <v>104015</v>
      </c>
      <c r="EB65" s="6" t="s">
        <v>922</v>
      </c>
      <c r="EC65" s="25">
        <f t="shared" si="42"/>
        <v>1.8945920839328974</v>
      </c>
      <c r="ED65" s="8">
        <v>88851</v>
      </c>
      <c r="EE65" s="25">
        <f t="shared" si="38"/>
        <v>1.6183858217518807</v>
      </c>
      <c r="EF65" s="6" t="s">
        <v>922</v>
      </c>
      <c r="EG65" s="58">
        <v>684</v>
      </c>
      <c r="EH65" s="8">
        <v>22897</v>
      </c>
      <c r="EI65" s="7">
        <v>53</v>
      </c>
      <c r="EJ65" s="8">
        <v>4888</v>
      </c>
      <c r="EK65" s="7">
        <v>737</v>
      </c>
      <c r="EL65" s="8">
        <v>27785</v>
      </c>
      <c r="EM65" s="53">
        <v>296647</v>
      </c>
      <c r="EN65" s="8">
        <v>248647</v>
      </c>
      <c r="EO65" s="8">
        <v>545294</v>
      </c>
      <c r="EP65" s="25">
        <f t="shared" si="34"/>
        <v>9.932314529789986</v>
      </c>
      <c r="EQ65" s="25">
        <f t="shared" si="35"/>
        <v>3.362525282423166</v>
      </c>
      <c r="ER65" s="7">
        <v>4</v>
      </c>
      <c r="ES65" s="53">
        <v>1324</v>
      </c>
      <c r="ET65" s="8">
        <v>2336</v>
      </c>
      <c r="EU65" s="25">
        <f t="shared" si="43"/>
        <v>0.5667808219178082</v>
      </c>
      <c r="EV65" s="25">
        <f t="shared" si="36"/>
        <v>4.283927569347911</v>
      </c>
      <c r="EW65" s="58">
        <v>32</v>
      </c>
      <c r="EX65" s="6" t="s">
        <v>175</v>
      </c>
      <c r="EY65" s="6" t="s">
        <v>190</v>
      </c>
      <c r="EZ65" s="6" t="s">
        <v>193</v>
      </c>
      <c r="FA65" s="6" t="s">
        <v>193</v>
      </c>
      <c r="FB65" s="6" t="s">
        <v>193</v>
      </c>
      <c r="FC65" s="6" t="s">
        <v>193</v>
      </c>
      <c r="FD65" s="6" t="s">
        <v>193</v>
      </c>
      <c r="FE65" s="6" t="s">
        <v>193</v>
      </c>
      <c r="FF65" s="6" t="s">
        <v>193</v>
      </c>
      <c r="FG65" s="6" t="s">
        <v>193</v>
      </c>
      <c r="FH65" s="6" t="s">
        <v>193</v>
      </c>
      <c r="FI65" s="6" t="s">
        <v>193</v>
      </c>
      <c r="FJ65" s="6" t="s">
        <v>193</v>
      </c>
      <c r="FK65" s="6" t="s">
        <v>193</v>
      </c>
      <c r="FL65" s="6" t="s">
        <v>193</v>
      </c>
      <c r="FM65" s="6" t="s">
        <v>193</v>
      </c>
      <c r="FN65" s="6" t="s">
        <v>193</v>
      </c>
      <c r="FO65" s="6" t="s">
        <v>193</v>
      </c>
      <c r="FP65" s="6" t="s">
        <v>193</v>
      </c>
      <c r="FQ65" s="6" t="s">
        <v>193</v>
      </c>
      <c r="FR65" s="6" t="s">
        <v>193</v>
      </c>
      <c r="FS65" s="6" t="s">
        <v>193</v>
      </c>
      <c r="FT65" s="6" t="s">
        <v>193</v>
      </c>
      <c r="FU65" s="6" t="s">
        <v>193</v>
      </c>
      <c r="FV65" s="6" t="s">
        <v>193</v>
      </c>
      <c r="FW65" s="6" t="s">
        <v>193</v>
      </c>
      <c r="FX65" s="6" t="s">
        <v>193</v>
      </c>
      <c r="FY65" s="6" t="s">
        <v>193</v>
      </c>
      <c r="FZ65" s="6" t="s">
        <v>193</v>
      </c>
      <c r="GA65" s="6" t="s">
        <v>193</v>
      </c>
      <c r="GB65" s="6" t="s">
        <v>193</v>
      </c>
      <c r="GC65" s="6" t="s">
        <v>193</v>
      </c>
      <c r="GD65" s="6" t="s">
        <v>193</v>
      </c>
      <c r="GE65" s="6" t="s">
        <v>193</v>
      </c>
      <c r="GF65" s="6" t="s">
        <v>193</v>
      </c>
      <c r="GG65" s="6" t="s">
        <v>193</v>
      </c>
      <c r="GH65" s="6" t="s">
        <v>193</v>
      </c>
      <c r="GI65" s="6" t="s">
        <v>193</v>
      </c>
      <c r="GJ65" s="6" t="s">
        <v>193</v>
      </c>
      <c r="GK65" s="6" t="s">
        <v>193</v>
      </c>
      <c r="GL65" s="6" t="s">
        <v>193</v>
      </c>
      <c r="GM65" s="6" t="s">
        <v>193</v>
      </c>
      <c r="GN65" s="6" t="s">
        <v>193</v>
      </c>
      <c r="GO65" s="6" t="s">
        <v>193</v>
      </c>
      <c r="GP65" s="6" t="s">
        <v>193</v>
      </c>
      <c r="GQ65" s="6" t="s">
        <v>193</v>
      </c>
      <c r="GR65" s="6" t="s">
        <v>193</v>
      </c>
      <c r="GS65" s="6" t="s">
        <v>193</v>
      </c>
      <c r="GT65" s="6" t="s">
        <v>193</v>
      </c>
      <c r="GU65" s="6" t="s">
        <v>193</v>
      </c>
      <c r="GV65" s="6" t="s">
        <v>252</v>
      </c>
      <c r="GW65" s="6" t="s">
        <v>345</v>
      </c>
      <c r="GX65" s="6" t="s">
        <v>451</v>
      </c>
      <c r="GY65" s="6" t="s">
        <v>476</v>
      </c>
      <c r="GZ65" s="6" t="s">
        <v>493</v>
      </c>
      <c r="HA65" s="6" t="s">
        <v>497</v>
      </c>
      <c r="HB65" s="6" t="s">
        <v>501</v>
      </c>
      <c r="HC65" s="6" t="s">
        <v>507</v>
      </c>
      <c r="HD65" s="6" t="s">
        <v>517</v>
      </c>
      <c r="HE65" s="6" t="s">
        <v>523</v>
      </c>
    </row>
    <row r="66" spans="1:213" ht="12.75">
      <c r="A66" s="6" t="s">
        <v>817</v>
      </c>
      <c r="B66" s="6" t="s">
        <v>818</v>
      </c>
      <c r="C66" s="6" t="s">
        <v>696</v>
      </c>
      <c r="D66" s="6" t="s">
        <v>906</v>
      </c>
      <c r="E66" s="6" t="s">
        <v>818</v>
      </c>
      <c r="F66" s="6" t="s">
        <v>918</v>
      </c>
      <c r="G66" s="6" t="s">
        <v>922</v>
      </c>
      <c r="H66" s="7">
        <v>0.000214457</v>
      </c>
      <c r="I66" s="6" t="s">
        <v>996</v>
      </c>
      <c r="J66" s="6" t="s">
        <v>101</v>
      </c>
      <c r="K66" s="7">
        <v>83638</v>
      </c>
      <c r="L66" s="7">
        <v>3832</v>
      </c>
      <c r="M66" s="6" t="s">
        <v>996</v>
      </c>
      <c r="N66" s="6" t="s">
        <v>101</v>
      </c>
      <c r="O66" s="7">
        <v>83638</v>
      </c>
      <c r="P66" s="7">
        <v>3832</v>
      </c>
      <c r="Q66" s="6" t="s">
        <v>1121</v>
      </c>
      <c r="R66" s="6" t="s">
        <v>1211</v>
      </c>
      <c r="S66" s="6" t="s">
        <v>1293</v>
      </c>
      <c r="T66" s="6" t="s">
        <v>1378</v>
      </c>
      <c r="U66" s="6" t="s">
        <v>1473</v>
      </c>
      <c r="V66" s="6" t="s">
        <v>1572</v>
      </c>
      <c r="W66" s="6" t="s">
        <v>1572</v>
      </c>
      <c r="Z66" s="53">
        <f t="shared" si="25"/>
        <v>2593</v>
      </c>
      <c r="AA66" s="8">
        <v>2593</v>
      </c>
      <c r="AB66" s="7">
        <v>0</v>
      </c>
      <c r="AC66" s="53">
        <v>4398</v>
      </c>
      <c r="AD66" s="6" t="s">
        <v>1683</v>
      </c>
      <c r="AE66" s="7">
        <v>0</v>
      </c>
      <c r="AF66" s="6" t="s">
        <v>1256</v>
      </c>
      <c r="AG66" s="8">
        <f t="shared" si="39"/>
        <v>4398</v>
      </c>
      <c r="AH66" s="38">
        <f t="shared" si="40"/>
        <v>1.696104897801774</v>
      </c>
      <c r="AI66" s="8">
        <v>1561</v>
      </c>
      <c r="AJ66" s="6" t="s">
        <v>1256</v>
      </c>
      <c r="AK66" s="11">
        <v>50</v>
      </c>
      <c r="AL66" s="58">
        <v>1</v>
      </c>
      <c r="AM66" s="7">
        <v>0</v>
      </c>
      <c r="AN66" s="7">
        <v>0</v>
      </c>
      <c r="AO66" s="7">
        <v>0</v>
      </c>
      <c r="AP66" s="7">
        <v>0</v>
      </c>
      <c r="AQ66" s="62">
        <v>1</v>
      </c>
      <c r="AR66" s="12">
        <v>0</v>
      </c>
      <c r="AS66" s="12">
        <v>1</v>
      </c>
      <c r="AT66" s="12">
        <v>3.72</v>
      </c>
      <c r="AU66" s="12">
        <v>4.72</v>
      </c>
      <c r="AV66" s="12">
        <f t="shared" si="26"/>
        <v>1.8202853837254145</v>
      </c>
      <c r="AW66" s="53">
        <v>64801</v>
      </c>
      <c r="AX66" s="7">
        <v>40</v>
      </c>
      <c r="AY66" s="10">
        <v>135409</v>
      </c>
      <c r="AZ66" s="9">
        <v>0</v>
      </c>
      <c r="BA66" s="9">
        <v>0</v>
      </c>
      <c r="BB66" s="9">
        <v>0</v>
      </c>
      <c r="BC66" s="10">
        <v>135409</v>
      </c>
      <c r="BD66" s="53">
        <v>317333</v>
      </c>
      <c r="BE66" s="8">
        <v>0</v>
      </c>
      <c r="BF66" s="8">
        <v>317333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238181</v>
      </c>
      <c r="BQ66" s="8">
        <v>0</v>
      </c>
      <c r="BR66" s="8">
        <v>238181</v>
      </c>
      <c r="BS66" s="8">
        <v>555514</v>
      </c>
      <c r="BT66" s="12">
        <f t="shared" si="27"/>
        <v>214.23602005399152</v>
      </c>
      <c r="BU66" s="8">
        <v>0</v>
      </c>
      <c r="BV66" s="8">
        <v>555514</v>
      </c>
      <c r="BW66" s="53">
        <v>168604</v>
      </c>
      <c r="BX66" s="8">
        <v>55592</v>
      </c>
      <c r="BY66" s="8">
        <v>224196</v>
      </c>
      <c r="BZ66" s="12">
        <f t="shared" si="28"/>
        <v>86.46201311222522</v>
      </c>
      <c r="CA66" s="8">
        <v>19263</v>
      </c>
      <c r="CB66" s="8">
        <v>1610</v>
      </c>
      <c r="CC66" s="8">
        <v>0</v>
      </c>
      <c r="CD66" s="8">
        <v>20873</v>
      </c>
      <c r="CE66" s="12">
        <f t="shared" si="37"/>
        <v>8.049749325106054</v>
      </c>
      <c r="CF66" s="53">
        <v>0</v>
      </c>
      <c r="CG66" s="8">
        <v>77215</v>
      </c>
      <c r="CH66" s="8">
        <v>77215</v>
      </c>
      <c r="CI66" s="80">
        <f t="shared" si="14"/>
        <v>29.778249132279214</v>
      </c>
      <c r="CJ66" s="8">
        <v>322284</v>
      </c>
      <c r="CK66" s="12">
        <f t="shared" si="29"/>
        <v>124.29001156961048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10">
        <v>368639</v>
      </c>
      <c r="CS66" s="9">
        <v>0</v>
      </c>
      <c r="CT66" s="10">
        <v>135409</v>
      </c>
      <c r="CU66" s="9">
        <v>0</v>
      </c>
      <c r="CV66" s="9">
        <v>0</v>
      </c>
      <c r="CW66" s="6" t="s">
        <v>1256</v>
      </c>
      <c r="CX66" s="9">
        <v>0</v>
      </c>
      <c r="CY66" s="10">
        <v>135409</v>
      </c>
      <c r="CZ66" s="74">
        <f t="shared" si="30"/>
        <v>0.08854400761441451</v>
      </c>
      <c r="DA66" s="8">
        <v>3349</v>
      </c>
      <c r="DB66" s="8">
        <v>4122</v>
      </c>
      <c r="DC66" s="8">
        <v>29740</v>
      </c>
      <c r="DD66" s="7">
        <v>618</v>
      </c>
      <c r="DE66" s="7">
        <v>618</v>
      </c>
      <c r="DF66" s="7">
        <v>0</v>
      </c>
      <c r="DG66" s="8">
        <v>1086</v>
      </c>
      <c r="DH66" s="8">
        <v>1086</v>
      </c>
      <c r="DI66" s="7">
        <v>0</v>
      </c>
      <c r="DJ66" s="7">
        <v>0</v>
      </c>
      <c r="DK66" s="7">
        <v>51</v>
      </c>
      <c r="DL66" s="7">
        <v>1</v>
      </c>
      <c r="DM66" s="7">
        <v>0</v>
      </c>
      <c r="DN66" s="7">
        <v>52</v>
      </c>
      <c r="DO66" s="8">
        <v>2435</v>
      </c>
      <c r="DP66" s="8">
        <v>3892</v>
      </c>
      <c r="DQ66" s="8">
        <v>37823</v>
      </c>
      <c r="DR66" s="7">
        <v>56</v>
      </c>
      <c r="DS66" s="7"/>
      <c r="DT66" s="7">
        <v>0</v>
      </c>
      <c r="DU66" s="7">
        <v>0</v>
      </c>
      <c r="DV66" s="7">
        <v>56</v>
      </c>
      <c r="DW66" s="53">
        <v>2252</v>
      </c>
      <c r="DX66" s="8">
        <v>34385</v>
      </c>
      <c r="DY66" s="6" t="s">
        <v>922</v>
      </c>
      <c r="DZ66" s="25">
        <f t="shared" si="41"/>
        <v>13.260701889703046</v>
      </c>
      <c r="EA66" s="8">
        <v>1489</v>
      </c>
      <c r="EB66" s="6" t="s">
        <v>922</v>
      </c>
      <c r="EC66" s="25">
        <f t="shared" si="42"/>
        <v>0.5742383339760895</v>
      </c>
      <c r="ED66" s="8">
        <v>13413</v>
      </c>
      <c r="EE66" s="25">
        <f t="shared" si="38"/>
        <v>5.172772849980717</v>
      </c>
      <c r="EF66" s="6" t="s">
        <v>922</v>
      </c>
      <c r="EG66" s="58">
        <v>135</v>
      </c>
      <c r="EH66" s="8">
        <v>2515</v>
      </c>
      <c r="EI66" s="7">
        <v>144</v>
      </c>
      <c r="EJ66" s="7">
        <v>810</v>
      </c>
      <c r="EK66" s="7">
        <v>279</v>
      </c>
      <c r="EL66" s="8">
        <v>3325</v>
      </c>
      <c r="EM66" s="53">
        <v>26236</v>
      </c>
      <c r="EN66" s="8">
        <v>15099</v>
      </c>
      <c r="EO66" s="8">
        <v>41335</v>
      </c>
      <c r="EP66" s="25">
        <f t="shared" si="34"/>
        <v>15.94099498650212</v>
      </c>
      <c r="EQ66" s="25">
        <f t="shared" si="35"/>
        <v>1.0928535547153848</v>
      </c>
      <c r="ER66" s="7">
        <v>2</v>
      </c>
      <c r="ES66" s="58">
        <v>21</v>
      </c>
      <c r="ET66" s="7">
        <v>141</v>
      </c>
      <c r="EU66" s="25">
        <f t="shared" si="43"/>
        <v>0.14893617021276595</v>
      </c>
      <c r="EV66" s="25">
        <f t="shared" si="36"/>
        <v>3.411152776097738</v>
      </c>
      <c r="EW66" s="58">
        <v>8</v>
      </c>
      <c r="EX66" s="6" t="s">
        <v>178</v>
      </c>
      <c r="EY66" s="6" t="s">
        <v>185</v>
      </c>
      <c r="EZ66" s="6" t="s">
        <v>193</v>
      </c>
      <c r="FA66" s="6" t="s">
        <v>193</v>
      </c>
      <c r="FB66" s="6" t="s">
        <v>193</v>
      </c>
      <c r="FC66" s="6" t="s">
        <v>193</v>
      </c>
      <c r="FD66" s="6" t="s">
        <v>193</v>
      </c>
      <c r="FE66" s="6" t="s">
        <v>193</v>
      </c>
      <c r="FF66" s="6" t="s">
        <v>193</v>
      </c>
      <c r="FG66" s="6" t="s">
        <v>193</v>
      </c>
      <c r="FH66" s="6" t="s">
        <v>193</v>
      </c>
      <c r="FI66" s="6" t="s">
        <v>193</v>
      </c>
      <c r="FJ66" s="6" t="s">
        <v>193</v>
      </c>
      <c r="FK66" s="6" t="s">
        <v>193</v>
      </c>
      <c r="FL66" s="6" t="s">
        <v>193</v>
      </c>
      <c r="FM66" s="6" t="s">
        <v>193</v>
      </c>
      <c r="FN66" s="6" t="s">
        <v>193</v>
      </c>
      <c r="FO66" s="6" t="s">
        <v>193</v>
      </c>
      <c r="FP66" s="6" t="s">
        <v>193</v>
      </c>
      <c r="FQ66" s="6" t="s">
        <v>193</v>
      </c>
      <c r="FR66" s="6" t="s">
        <v>193</v>
      </c>
      <c r="FS66" s="6" t="s">
        <v>193</v>
      </c>
      <c r="FT66" s="6" t="s">
        <v>193</v>
      </c>
      <c r="FU66" s="6" t="s">
        <v>193</v>
      </c>
      <c r="FV66" s="6" t="s">
        <v>193</v>
      </c>
      <c r="FW66" s="6" t="s">
        <v>193</v>
      </c>
      <c r="FX66" s="6" t="s">
        <v>193</v>
      </c>
      <c r="FY66" s="6" t="s">
        <v>193</v>
      </c>
      <c r="FZ66" s="6" t="s">
        <v>193</v>
      </c>
      <c r="GA66" s="6" t="s">
        <v>193</v>
      </c>
      <c r="GB66" s="6" t="s">
        <v>193</v>
      </c>
      <c r="GC66" s="6" t="s">
        <v>193</v>
      </c>
      <c r="GD66" s="6" t="s">
        <v>193</v>
      </c>
      <c r="GE66" s="6" t="s">
        <v>193</v>
      </c>
      <c r="GF66" s="6" t="s">
        <v>193</v>
      </c>
      <c r="GG66" s="6" t="s">
        <v>193</v>
      </c>
      <c r="GH66" s="6" t="s">
        <v>193</v>
      </c>
      <c r="GI66" s="6" t="s">
        <v>193</v>
      </c>
      <c r="GJ66" s="6" t="s">
        <v>193</v>
      </c>
      <c r="GK66" s="6" t="s">
        <v>193</v>
      </c>
      <c r="GL66" s="6" t="s">
        <v>193</v>
      </c>
      <c r="GM66" s="6" t="s">
        <v>193</v>
      </c>
      <c r="GN66" s="6" t="s">
        <v>193</v>
      </c>
      <c r="GO66" s="6" t="s">
        <v>193</v>
      </c>
      <c r="GP66" s="6" t="s">
        <v>193</v>
      </c>
      <c r="GQ66" s="6" t="s">
        <v>193</v>
      </c>
      <c r="GR66" s="6" t="s">
        <v>193</v>
      </c>
      <c r="GS66" s="6" t="s">
        <v>193</v>
      </c>
      <c r="GT66" s="6" t="s">
        <v>193</v>
      </c>
      <c r="GU66" s="6" t="s">
        <v>193</v>
      </c>
      <c r="GV66" s="6" t="s">
        <v>244</v>
      </c>
      <c r="GW66" s="6" t="s">
        <v>346</v>
      </c>
      <c r="GX66" s="6" t="s">
        <v>451</v>
      </c>
      <c r="GY66" s="6" t="s">
        <v>477</v>
      </c>
      <c r="GZ66" s="6" t="s">
        <v>493</v>
      </c>
      <c r="HA66" s="6" t="s">
        <v>497</v>
      </c>
      <c r="HB66" s="6" t="s">
        <v>501</v>
      </c>
      <c r="HC66" s="6" t="s">
        <v>507</v>
      </c>
      <c r="HD66" s="6" t="s">
        <v>514</v>
      </c>
      <c r="HE66" s="6" t="s">
        <v>514</v>
      </c>
    </row>
    <row r="67" spans="1:213" ht="12.75">
      <c r="A67" s="6" t="s">
        <v>819</v>
      </c>
      <c r="B67" s="6" t="s">
        <v>820</v>
      </c>
      <c r="C67" s="6" t="s">
        <v>696</v>
      </c>
      <c r="D67" s="6" t="s">
        <v>906</v>
      </c>
      <c r="E67" s="6" t="s">
        <v>820</v>
      </c>
      <c r="F67" s="6" t="s">
        <v>917</v>
      </c>
      <c r="G67" s="6" t="s">
        <v>922</v>
      </c>
      <c r="H67" s="7">
        <v>0.000280524</v>
      </c>
      <c r="I67" s="6" t="s">
        <v>997</v>
      </c>
      <c r="J67" s="6" t="s">
        <v>102</v>
      </c>
      <c r="K67" s="7">
        <v>83654</v>
      </c>
      <c r="L67" s="6" t="s">
        <v>1019</v>
      </c>
      <c r="M67" s="6" t="s">
        <v>1077</v>
      </c>
      <c r="N67" s="6" t="s">
        <v>102</v>
      </c>
      <c r="O67" s="7">
        <v>83654</v>
      </c>
      <c r="P67" s="6" t="s">
        <v>1019</v>
      </c>
      <c r="Q67" s="6" t="s">
        <v>1126</v>
      </c>
      <c r="R67" s="6" t="s">
        <v>1212</v>
      </c>
      <c r="S67" s="6" t="s">
        <v>1294</v>
      </c>
      <c r="T67" s="6" t="s">
        <v>1379</v>
      </c>
      <c r="U67" s="6" t="s">
        <v>1474</v>
      </c>
      <c r="V67" s="6" t="s">
        <v>1573</v>
      </c>
      <c r="W67" s="6" t="s">
        <v>1573</v>
      </c>
      <c r="Z67" s="53">
        <f t="shared" si="25"/>
        <v>1495</v>
      </c>
      <c r="AA67" s="8">
        <v>1495</v>
      </c>
      <c r="AB67" s="7">
        <v>0</v>
      </c>
      <c r="AC67" s="53">
        <v>1078</v>
      </c>
      <c r="AD67" s="6" t="s">
        <v>1665</v>
      </c>
      <c r="AE67" s="7">
        <v>0</v>
      </c>
      <c r="AF67" s="6" t="s">
        <v>932</v>
      </c>
      <c r="AG67" s="8">
        <f t="shared" si="39"/>
        <v>1078</v>
      </c>
      <c r="AH67" s="38">
        <f t="shared" si="40"/>
        <v>0.7210702341137124</v>
      </c>
      <c r="AI67" s="7">
        <v>81</v>
      </c>
      <c r="AJ67" s="11">
        <v>25</v>
      </c>
      <c r="AK67" s="6" t="s">
        <v>1256</v>
      </c>
      <c r="AL67" s="58">
        <v>1</v>
      </c>
      <c r="AM67" s="7">
        <v>0</v>
      </c>
      <c r="AN67" s="7">
        <v>0</v>
      </c>
      <c r="AO67" s="7">
        <v>0</v>
      </c>
      <c r="AP67" s="7">
        <v>0</v>
      </c>
      <c r="AQ67" s="62">
        <v>0</v>
      </c>
      <c r="AR67" s="12">
        <v>1</v>
      </c>
      <c r="AS67" s="12">
        <v>1</v>
      </c>
      <c r="AT67" s="12">
        <v>0.58</v>
      </c>
      <c r="AU67" s="12">
        <v>1.58</v>
      </c>
      <c r="AV67" s="12">
        <f t="shared" si="26"/>
        <v>1.0568561872909699</v>
      </c>
      <c r="AW67" s="53">
        <v>16800</v>
      </c>
      <c r="AX67" s="7">
        <v>32</v>
      </c>
      <c r="AY67" s="9">
        <v>0</v>
      </c>
      <c r="AZ67" s="10">
        <v>5529</v>
      </c>
      <c r="BA67" s="9">
        <v>0</v>
      </c>
      <c r="BB67" s="9">
        <v>0</v>
      </c>
      <c r="BC67" s="10">
        <v>5529</v>
      </c>
      <c r="BD67" s="53">
        <v>59787</v>
      </c>
      <c r="BE67" s="8">
        <v>0</v>
      </c>
      <c r="BF67" s="8">
        <v>59787</v>
      </c>
      <c r="BG67" s="8">
        <v>1204</v>
      </c>
      <c r="BH67" s="8">
        <v>0</v>
      </c>
      <c r="BI67" s="8">
        <v>1204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4757</v>
      </c>
      <c r="BQ67" s="8">
        <v>5800</v>
      </c>
      <c r="BR67" s="8">
        <v>10557</v>
      </c>
      <c r="BS67" s="8">
        <v>65748</v>
      </c>
      <c r="BT67" s="12">
        <f t="shared" si="27"/>
        <v>43.978595317725755</v>
      </c>
      <c r="BU67" s="8">
        <v>5800</v>
      </c>
      <c r="BV67" s="8">
        <v>71548</v>
      </c>
      <c r="BW67" s="53">
        <v>26228</v>
      </c>
      <c r="BX67" s="8">
        <v>4538</v>
      </c>
      <c r="BY67" s="8">
        <v>30766</v>
      </c>
      <c r="BZ67" s="12">
        <f t="shared" si="28"/>
        <v>20.579264214046823</v>
      </c>
      <c r="CA67" s="8">
        <v>1122</v>
      </c>
      <c r="CB67" s="8">
        <v>100</v>
      </c>
      <c r="CC67" s="8">
        <v>0</v>
      </c>
      <c r="CD67" s="8">
        <v>1222</v>
      </c>
      <c r="CE67" s="12">
        <f t="shared" si="37"/>
        <v>0.8173913043478261</v>
      </c>
      <c r="CF67" s="53">
        <v>0</v>
      </c>
      <c r="CG67" s="8">
        <v>18799</v>
      </c>
      <c r="CH67" s="8">
        <v>18799</v>
      </c>
      <c r="CI67" s="80">
        <f t="shared" si="14"/>
        <v>12.574581939799332</v>
      </c>
      <c r="CJ67" s="8">
        <v>50787</v>
      </c>
      <c r="CK67" s="12">
        <f t="shared" si="29"/>
        <v>33.97123745819398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4521</v>
      </c>
      <c r="CR67" s="10">
        <v>21769</v>
      </c>
      <c r="CS67" s="9">
        <v>0</v>
      </c>
      <c r="CT67" s="10">
        <v>10540</v>
      </c>
      <c r="CU67" s="10">
        <v>11329</v>
      </c>
      <c r="CV67" s="9">
        <v>0</v>
      </c>
      <c r="CW67" s="6" t="s">
        <v>932</v>
      </c>
      <c r="CX67" s="9">
        <v>0</v>
      </c>
      <c r="CY67" s="10">
        <v>21869</v>
      </c>
      <c r="CZ67" s="74">
        <f t="shared" si="30"/>
        <v>0.07972491085073867</v>
      </c>
      <c r="DA67" s="7">
        <v>939</v>
      </c>
      <c r="DB67" s="7">
        <v>805</v>
      </c>
      <c r="DC67" s="8">
        <v>9232</v>
      </c>
      <c r="DD67" s="8">
        <v>1224</v>
      </c>
      <c r="DE67" s="8">
        <v>1224</v>
      </c>
      <c r="DF67" s="7">
        <v>0</v>
      </c>
      <c r="DG67" s="8">
        <v>1271</v>
      </c>
      <c r="DH67" s="8">
        <v>1271</v>
      </c>
      <c r="DI67" s="7">
        <v>0</v>
      </c>
      <c r="DJ67" s="7">
        <v>0</v>
      </c>
      <c r="DK67" s="7">
        <v>51</v>
      </c>
      <c r="DL67" s="7">
        <v>0</v>
      </c>
      <c r="DM67" s="7">
        <v>0</v>
      </c>
      <c r="DN67" s="7">
        <v>51</v>
      </c>
      <c r="DO67" s="7">
        <v>0</v>
      </c>
      <c r="DP67" s="7">
        <v>0</v>
      </c>
      <c r="DQ67" s="8">
        <v>11778</v>
      </c>
      <c r="DR67" s="7">
        <v>0</v>
      </c>
      <c r="DS67" s="7"/>
      <c r="DT67" s="7">
        <v>0</v>
      </c>
      <c r="DU67" s="7">
        <v>0</v>
      </c>
      <c r="DV67" s="7">
        <v>0</v>
      </c>
      <c r="DW67" s="53">
        <v>1846</v>
      </c>
      <c r="DX67" s="8">
        <v>11303</v>
      </c>
      <c r="DY67" s="6" t="s">
        <v>922</v>
      </c>
      <c r="DZ67" s="25">
        <f t="shared" si="41"/>
        <v>7.560535117056856</v>
      </c>
      <c r="EA67" s="8">
        <v>1708</v>
      </c>
      <c r="EB67" s="6" t="s">
        <v>922</v>
      </c>
      <c r="EC67" s="25">
        <f t="shared" si="42"/>
        <v>1.14247491638796</v>
      </c>
      <c r="ED67" s="8">
        <v>5362</v>
      </c>
      <c r="EE67" s="25">
        <f t="shared" si="38"/>
        <v>3.5866220735785954</v>
      </c>
      <c r="EF67" s="6" t="s">
        <v>922</v>
      </c>
      <c r="EG67" s="58">
        <v>34</v>
      </c>
      <c r="EH67" s="7">
        <v>616</v>
      </c>
      <c r="EI67" s="7">
        <v>15</v>
      </c>
      <c r="EJ67" s="7">
        <v>282</v>
      </c>
      <c r="EK67" s="7">
        <v>49</v>
      </c>
      <c r="EL67" s="7">
        <v>898</v>
      </c>
      <c r="EM67" s="53">
        <v>7456</v>
      </c>
      <c r="EN67" s="8">
        <v>2603</v>
      </c>
      <c r="EO67" s="8">
        <v>10059</v>
      </c>
      <c r="EP67" s="25">
        <f t="shared" si="34"/>
        <v>6.728428093645485</v>
      </c>
      <c r="EQ67" s="25">
        <f t="shared" si="35"/>
        <v>0.8540499235863475</v>
      </c>
      <c r="ER67" s="7">
        <v>2</v>
      </c>
      <c r="ES67" s="58">
        <v>1</v>
      </c>
      <c r="ET67" s="7">
        <v>156</v>
      </c>
      <c r="EU67" s="25">
        <f t="shared" si="43"/>
        <v>0.00641025641025641</v>
      </c>
      <c r="EV67" s="25">
        <f t="shared" si="36"/>
        <v>15.50849985087981</v>
      </c>
      <c r="EW67" s="58">
        <v>5</v>
      </c>
      <c r="EX67" s="6" t="s">
        <v>174</v>
      </c>
      <c r="EY67" s="6" t="s">
        <v>190</v>
      </c>
      <c r="EZ67" s="6" t="s">
        <v>193</v>
      </c>
      <c r="FA67" s="6" t="s">
        <v>193</v>
      </c>
      <c r="FB67" s="6" t="s">
        <v>193</v>
      </c>
      <c r="FC67" s="6" t="s">
        <v>193</v>
      </c>
      <c r="FD67" s="6" t="s">
        <v>193</v>
      </c>
      <c r="FE67" s="6" t="s">
        <v>193</v>
      </c>
      <c r="FF67" s="6" t="s">
        <v>193</v>
      </c>
      <c r="FG67" s="6" t="s">
        <v>193</v>
      </c>
      <c r="FH67" s="6" t="s">
        <v>193</v>
      </c>
      <c r="FI67" s="6" t="s">
        <v>193</v>
      </c>
      <c r="FJ67" s="6" t="s">
        <v>193</v>
      </c>
      <c r="FK67" s="6" t="s">
        <v>193</v>
      </c>
      <c r="FL67" s="6" t="s">
        <v>193</v>
      </c>
      <c r="FM67" s="6" t="s">
        <v>193</v>
      </c>
      <c r="FN67" s="6" t="s">
        <v>193</v>
      </c>
      <c r="FO67" s="6" t="s">
        <v>193</v>
      </c>
      <c r="FP67" s="6" t="s">
        <v>193</v>
      </c>
      <c r="FQ67" s="6" t="s">
        <v>193</v>
      </c>
      <c r="FR67" s="6" t="s">
        <v>193</v>
      </c>
      <c r="FS67" s="6" t="s">
        <v>193</v>
      </c>
      <c r="FT67" s="6" t="s">
        <v>193</v>
      </c>
      <c r="FU67" s="6" t="s">
        <v>193</v>
      </c>
      <c r="FV67" s="6" t="s">
        <v>193</v>
      </c>
      <c r="FW67" s="6" t="s">
        <v>193</v>
      </c>
      <c r="FX67" s="6" t="s">
        <v>193</v>
      </c>
      <c r="FY67" s="6" t="s">
        <v>193</v>
      </c>
      <c r="FZ67" s="6" t="s">
        <v>193</v>
      </c>
      <c r="GA67" s="6" t="s">
        <v>193</v>
      </c>
      <c r="GB67" s="6" t="s">
        <v>193</v>
      </c>
      <c r="GC67" s="6" t="s">
        <v>193</v>
      </c>
      <c r="GD67" s="6" t="s">
        <v>193</v>
      </c>
      <c r="GE67" s="6" t="s">
        <v>193</v>
      </c>
      <c r="GF67" s="6" t="s">
        <v>193</v>
      </c>
      <c r="GG67" s="6" t="s">
        <v>193</v>
      </c>
      <c r="GH67" s="6" t="s">
        <v>193</v>
      </c>
      <c r="GI67" s="6" t="s">
        <v>193</v>
      </c>
      <c r="GJ67" s="6" t="s">
        <v>193</v>
      </c>
      <c r="GK67" s="6" t="s">
        <v>193</v>
      </c>
      <c r="GL67" s="6" t="s">
        <v>193</v>
      </c>
      <c r="GM67" s="6" t="s">
        <v>193</v>
      </c>
      <c r="GN67" s="6" t="s">
        <v>193</v>
      </c>
      <c r="GO67" s="6" t="s">
        <v>193</v>
      </c>
      <c r="GP67" s="6" t="s">
        <v>193</v>
      </c>
      <c r="GQ67" s="6" t="s">
        <v>193</v>
      </c>
      <c r="GR67" s="6" t="s">
        <v>193</v>
      </c>
      <c r="GS67" s="6" t="s">
        <v>193</v>
      </c>
      <c r="GT67" s="6" t="s">
        <v>193</v>
      </c>
      <c r="GU67" s="6" t="s">
        <v>193</v>
      </c>
      <c r="GV67" s="6" t="s">
        <v>819</v>
      </c>
      <c r="GW67" s="6" t="s">
        <v>347</v>
      </c>
      <c r="GX67" s="6" t="s">
        <v>395</v>
      </c>
      <c r="GY67" s="6" t="s">
        <v>456</v>
      </c>
      <c r="GZ67" s="6" t="s">
        <v>494</v>
      </c>
      <c r="HA67" s="6" t="s">
        <v>497</v>
      </c>
      <c r="HB67" s="6" t="s">
        <v>501</v>
      </c>
      <c r="HC67" s="6" t="s">
        <v>505</v>
      </c>
      <c r="HD67" s="6" t="s">
        <v>514</v>
      </c>
      <c r="HE67" s="6" t="s">
        <v>514</v>
      </c>
    </row>
    <row r="68" spans="1:213" ht="12.75">
      <c r="A68" s="6" t="s">
        <v>821</v>
      </c>
      <c r="B68" s="6" t="s">
        <v>822</v>
      </c>
      <c r="C68" s="6" t="s">
        <v>696</v>
      </c>
      <c r="D68" s="6" t="s">
        <v>906</v>
      </c>
      <c r="E68" s="6" t="s">
        <v>822</v>
      </c>
      <c r="F68" s="6" t="s">
        <v>917</v>
      </c>
      <c r="G68" s="6" t="s">
        <v>922</v>
      </c>
      <c r="H68" s="7">
        <v>0.000390741</v>
      </c>
      <c r="I68" s="6" t="s">
        <v>0</v>
      </c>
      <c r="J68" s="6" t="s">
        <v>103</v>
      </c>
      <c r="K68" s="7">
        <v>83642</v>
      </c>
      <c r="L68" s="7">
        <v>1516</v>
      </c>
      <c r="M68" s="6" t="s">
        <v>0</v>
      </c>
      <c r="N68" s="6" t="s">
        <v>103</v>
      </c>
      <c r="O68" s="7">
        <v>83642</v>
      </c>
      <c r="P68" s="7">
        <v>1516</v>
      </c>
      <c r="Q68" s="6" t="s">
        <v>1110</v>
      </c>
      <c r="R68" s="6" t="s">
        <v>1213</v>
      </c>
      <c r="S68" s="6" t="s">
        <v>1295</v>
      </c>
      <c r="T68" s="6" t="s">
        <v>1380</v>
      </c>
      <c r="U68" s="6" t="s">
        <v>1475</v>
      </c>
      <c r="V68" s="6" t="s">
        <v>1574</v>
      </c>
      <c r="W68" s="6" t="s">
        <v>1574</v>
      </c>
      <c r="Z68" s="53">
        <f t="shared" si="25"/>
        <v>78014</v>
      </c>
      <c r="AA68" s="8">
        <v>78014</v>
      </c>
      <c r="AB68" s="7">
        <v>0</v>
      </c>
      <c r="AC68" s="53">
        <v>38472</v>
      </c>
      <c r="AD68" s="6" t="s">
        <v>1684</v>
      </c>
      <c r="AE68" s="7">
        <v>0</v>
      </c>
      <c r="AF68" s="6" t="s">
        <v>1256</v>
      </c>
      <c r="AG68" s="8">
        <f t="shared" si="39"/>
        <v>38472</v>
      </c>
      <c r="AH68" s="38">
        <f t="shared" si="40"/>
        <v>0.4931422565180609</v>
      </c>
      <c r="AI68" s="7">
        <v>173</v>
      </c>
      <c r="AJ68" s="6" t="s">
        <v>1256</v>
      </c>
      <c r="AK68" s="10">
        <v>45</v>
      </c>
      <c r="AL68" s="58">
        <v>1</v>
      </c>
      <c r="AM68" s="7">
        <v>1</v>
      </c>
      <c r="AN68" s="7">
        <v>1</v>
      </c>
      <c r="AO68" s="7">
        <v>0</v>
      </c>
      <c r="AP68" s="7">
        <v>1</v>
      </c>
      <c r="AQ68" s="62">
        <v>3</v>
      </c>
      <c r="AR68" s="12">
        <v>2</v>
      </c>
      <c r="AS68" s="12">
        <v>5</v>
      </c>
      <c r="AT68" s="12">
        <v>25</v>
      </c>
      <c r="AU68" s="12">
        <v>30</v>
      </c>
      <c r="AV68" s="12">
        <f t="shared" si="26"/>
        <v>0.38454636347322274</v>
      </c>
      <c r="AW68" s="53">
        <v>82970</v>
      </c>
      <c r="AX68" s="7">
        <v>40</v>
      </c>
      <c r="AY68" s="10">
        <v>24411</v>
      </c>
      <c r="AZ68" s="10">
        <v>280000</v>
      </c>
      <c r="BA68" s="10">
        <v>622520</v>
      </c>
      <c r="BB68" s="10">
        <v>1993860</v>
      </c>
      <c r="BC68" s="10">
        <v>2920791</v>
      </c>
      <c r="BD68" s="53">
        <v>2696573</v>
      </c>
      <c r="BE68" s="8">
        <v>288043</v>
      </c>
      <c r="BF68" s="8">
        <v>2984616</v>
      </c>
      <c r="BG68" s="8">
        <v>94969</v>
      </c>
      <c r="BH68" s="8">
        <v>0</v>
      </c>
      <c r="BI68" s="8">
        <v>94969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187132</v>
      </c>
      <c r="BQ68" s="8">
        <v>0</v>
      </c>
      <c r="BR68" s="8">
        <v>187132</v>
      </c>
      <c r="BS68" s="8">
        <v>2978674</v>
      </c>
      <c r="BT68" s="12">
        <f t="shared" si="27"/>
        <v>38.181275155741275</v>
      </c>
      <c r="BU68" s="8">
        <v>288043</v>
      </c>
      <c r="BV68" s="8">
        <v>3266717</v>
      </c>
      <c r="BW68" s="53">
        <v>893500</v>
      </c>
      <c r="BX68" s="8">
        <v>299280</v>
      </c>
      <c r="BY68" s="8">
        <v>1192780</v>
      </c>
      <c r="BZ68" s="12">
        <f t="shared" si="28"/>
        <v>15.289307047453022</v>
      </c>
      <c r="CA68" s="8">
        <v>212732</v>
      </c>
      <c r="CB68" s="8">
        <v>11126</v>
      </c>
      <c r="CC68" s="8">
        <v>67863</v>
      </c>
      <c r="CD68" s="8">
        <v>291721</v>
      </c>
      <c r="CE68" s="12">
        <f t="shared" si="37"/>
        <v>3.739341656625734</v>
      </c>
      <c r="CF68" s="53">
        <v>0</v>
      </c>
      <c r="CG68" s="8">
        <v>388109</v>
      </c>
      <c r="CH68" s="8">
        <v>388109</v>
      </c>
      <c r="CI68" s="80">
        <f t="shared" si="14"/>
        <v>4.974863486040967</v>
      </c>
      <c r="CJ68" s="8">
        <v>1872610</v>
      </c>
      <c r="CK68" s="12">
        <f t="shared" si="29"/>
        <v>24.00351219011972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881724</v>
      </c>
      <c r="CR68" s="10">
        <v>3433174</v>
      </c>
      <c r="CS68" s="9">
        <v>0</v>
      </c>
      <c r="CT68" s="10">
        <v>154649</v>
      </c>
      <c r="CU68" s="10">
        <v>350000</v>
      </c>
      <c r="CV68" s="10">
        <v>391058</v>
      </c>
      <c r="CW68" s="6" t="s">
        <v>632</v>
      </c>
      <c r="CX68" s="10">
        <v>2538949</v>
      </c>
      <c r="CY68" s="10">
        <v>3434656</v>
      </c>
      <c r="CZ68" s="74">
        <f t="shared" si="30"/>
        <v>0.10114543417211946</v>
      </c>
      <c r="DA68" s="8">
        <v>14623</v>
      </c>
      <c r="DB68" s="8">
        <v>5034</v>
      </c>
      <c r="DC68" s="8">
        <v>121717</v>
      </c>
      <c r="DD68" s="8">
        <v>12189</v>
      </c>
      <c r="DE68" s="8">
        <v>9456</v>
      </c>
      <c r="DF68" s="8">
        <v>2733</v>
      </c>
      <c r="DG68" s="8">
        <v>10034</v>
      </c>
      <c r="DH68" s="8">
        <v>10034</v>
      </c>
      <c r="DI68" s="7">
        <v>0</v>
      </c>
      <c r="DJ68" s="7">
        <v>0</v>
      </c>
      <c r="DK68" s="7">
        <v>51</v>
      </c>
      <c r="DL68" s="7">
        <v>12</v>
      </c>
      <c r="DM68" s="7">
        <v>0</v>
      </c>
      <c r="DN68" s="7">
        <v>63</v>
      </c>
      <c r="DO68" s="7">
        <v>571</v>
      </c>
      <c r="DP68" s="7">
        <v>0</v>
      </c>
      <c r="DQ68" s="8">
        <v>144574</v>
      </c>
      <c r="DR68" s="7">
        <v>126</v>
      </c>
      <c r="DS68" s="7"/>
      <c r="DT68" s="7">
        <v>0</v>
      </c>
      <c r="DU68" s="7">
        <v>0</v>
      </c>
      <c r="DV68" s="7">
        <v>126</v>
      </c>
      <c r="DW68" s="53">
        <v>5856</v>
      </c>
      <c r="DX68" s="8">
        <v>974250</v>
      </c>
      <c r="DY68" s="6" t="s">
        <v>923</v>
      </c>
      <c r="DZ68" s="25">
        <f t="shared" si="41"/>
        <v>12.488143153792908</v>
      </c>
      <c r="EA68" s="8">
        <v>36965</v>
      </c>
      <c r="EB68" s="6" t="s">
        <v>923</v>
      </c>
      <c r="EC68" s="25">
        <f t="shared" si="42"/>
        <v>0.4738252108595893</v>
      </c>
      <c r="ED68" s="8">
        <v>66208</v>
      </c>
      <c r="EE68" s="25">
        <f t="shared" si="38"/>
        <v>0.848668187761171</v>
      </c>
      <c r="EF68" s="6" t="s">
        <v>922</v>
      </c>
      <c r="EG68" s="58">
        <v>840</v>
      </c>
      <c r="EH68" s="8">
        <v>25576</v>
      </c>
      <c r="EI68" s="7">
        <v>69</v>
      </c>
      <c r="EJ68" s="7">
        <v>542</v>
      </c>
      <c r="EK68" s="7">
        <v>909</v>
      </c>
      <c r="EL68" s="8">
        <v>26118</v>
      </c>
      <c r="EM68" s="53">
        <v>450191</v>
      </c>
      <c r="EN68" s="8">
        <v>290815</v>
      </c>
      <c r="EO68" s="8">
        <v>741006</v>
      </c>
      <c r="EP68" s="25">
        <f t="shared" si="34"/>
        <v>9.498372087061297</v>
      </c>
      <c r="EQ68" s="25">
        <f t="shared" si="35"/>
        <v>5.125444409091538</v>
      </c>
      <c r="ER68" s="7">
        <v>4</v>
      </c>
      <c r="ES68" s="53">
        <v>1020</v>
      </c>
      <c r="ET68" s="8">
        <v>1721</v>
      </c>
      <c r="EU68" s="25">
        <f t="shared" si="43"/>
        <v>0.5926786751888437</v>
      </c>
      <c r="EV68" s="25">
        <f t="shared" si="36"/>
        <v>2.322518306194552</v>
      </c>
      <c r="EW68" s="58">
        <v>22</v>
      </c>
      <c r="EX68" s="6" t="s">
        <v>178</v>
      </c>
      <c r="EY68" s="6" t="s">
        <v>185</v>
      </c>
      <c r="EZ68" s="6" t="s">
        <v>193</v>
      </c>
      <c r="FA68" s="6" t="s">
        <v>193</v>
      </c>
      <c r="FB68" s="6" t="s">
        <v>193</v>
      </c>
      <c r="FC68" s="6" t="s">
        <v>193</v>
      </c>
      <c r="FD68" s="6" t="s">
        <v>193</v>
      </c>
      <c r="FE68" s="6" t="s">
        <v>193</v>
      </c>
      <c r="FF68" s="6" t="s">
        <v>193</v>
      </c>
      <c r="FG68" s="6" t="s">
        <v>193</v>
      </c>
      <c r="FH68" s="6" t="s">
        <v>193</v>
      </c>
      <c r="FI68" s="6" t="s">
        <v>193</v>
      </c>
      <c r="FJ68" s="6" t="s">
        <v>193</v>
      </c>
      <c r="FK68" s="6" t="s">
        <v>193</v>
      </c>
      <c r="FL68" s="6" t="s">
        <v>193</v>
      </c>
      <c r="FM68" s="6" t="s">
        <v>193</v>
      </c>
      <c r="FN68" s="6" t="s">
        <v>193</v>
      </c>
      <c r="FO68" s="6" t="s">
        <v>193</v>
      </c>
      <c r="FP68" s="6" t="s">
        <v>193</v>
      </c>
      <c r="FQ68" s="6" t="s">
        <v>193</v>
      </c>
      <c r="FR68" s="6" t="s">
        <v>193</v>
      </c>
      <c r="FS68" s="6" t="s">
        <v>193</v>
      </c>
      <c r="FT68" s="6" t="s">
        <v>193</v>
      </c>
      <c r="FU68" s="6" t="s">
        <v>193</v>
      </c>
      <c r="FV68" s="6" t="s">
        <v>193</v>
      </c>
      <c r="FW68" s="6" t="s">
        <v>193</v>
      </c>
      <c r="FX68" s="6" t="s">
        <v>193</v>
      </c>
      <c r="FY68" s="6" t="s">
        <v>193</v>
      </c>
      <c r="FZ68" s="6" t="s">
        <v>193</v>
      </c>
      <c r="GA68" s="6" t="s">
        <v>193</v>
      </c>
      <c r="GB68" s="6" t="s">
        <v>193</v>
      </c>
      <c r="GC68" s="6" t="s">
        <v>193</v>
      </c>
      <c r="GD68" s="6" t="s">
        <v>193</v>
      </c>
      <c r="GE68" s="6" t="s">
        <v>193</v>
      </c>
      <c r="GF68" s="6" t="s">
        <v>193</v>
      </c>
      <c r="GG68" s="6" t="s">
        <v>193</v>
      </c>
      <c r="GH68" s="6" t="s">
        <v>193</v>
      </c>
      <c r="GI68" s="6" t="s">
        <v>193</v>
      </c>
      <c r="GJ68" s="6" t="s">
        <v>193</v>
      </c>
      <c r="GK68" s="6" t="s">
        <v>193</v>
      </c>
      <c r="GL68" s="6" t="s">
        <v>193</v>
      </c>
      <c r="GM68" s="6" t="s">
        <v>193</v>
      </c>
      <c r="GN68" s="6" t="s">
        <v>193</v>
      </c>
      <c r="GO68" s="6" t="s">
        <v>193</v>
      </c>
      <c r="GP68" s="6" t="s">
        <v>193</v>
      </c>
      <c r="GQ68" s="6" t="s">
        <v>193</v>
      </c>
      <c r="GR68" s="6" t="s">
        <v>193</v>
      </c>
      <c r="GS68" s="6" t="s">
        <v>193</v>
      </c>
      <c r="GT68" s="6" t="s">
        <v>193</v>
      </c>
      <c r="GU68" s="6" t="s">
        <v>193</v>
      </c>
      <c r="GV68" s="6" t="s">
        <v>253</v>
      </c>
      <c r="GW68" s="6" t="s">
        <v>348</v>
      </c>
      <c r="GX68" s="6" t="s">
        <v>451</v>
      </c>
      <c r="GY68" s="6" t="s">
        <v>455</v>
      </c>
      <c r="GZ68" s="6" t="s">
        <v>494</v>
      </c>
      <c r="HA68" s="6" t="s">
        <v>498</v>
      </c>
      <c r="HB68" s="6" t="s">
        <v>501</v>
      </c>
      <c r="HC68" s="6" t="s">
        <v>505</v>
      </c>
      <c r="HD68" s="6" t="s">
        <v>516</v>
      </c>
      <c r="HE68" s="6" t="s">
        <v>515</v>
      </c>
    </row>
    <row r="69" spans="1:213" ht="12.75">
      <c r="A69" s="6" t="s">
        <v>823</v>
      </c>
      <c r="B69" s="6" t="s">
        <v>824</v>
      </c>
      <c r="C69" s="6" t="s">
        <v>696</v>
      </c>
      <c r="D69" s="6" t="s">
        <v>906</v>
      </c>
      <c r="E69" s="6" t="s">
        <v>824</v>
      </c>
      <c r="F69" s="6" t="s">
        <v>918</v>
      </c>
      <c r="G69" s="6" t="s">
        <v>923</v>
      </c>
      <c r="H69" s="7">
        <v>0.003432282</v>
      </c>
      <c r="I69" s="6" t="s">
        <v>1</v>
      </c>
      <c r="J69" s="6" t="s">
        <v>104</v>
      </c>
      <c r="K69" s="7">
        <v>83644</v>
      </c>
      <c r="L69" s="6" t="s">
        <v>1020</v>
      </c>
      <c r="M69" s="6" t="s">
        <v>1078</v>
      </c>
      <c r="N69" s="6" t="s">
        <v>104</v>
      </c>
      <c r="O69" s="7">
        <v>83644</v>
      </c>
      <c r="P69" s="6" t="s">
        <v>1020</v>
      </c>
      <c r="Q69" s="6" t="s">
        <v>1118</v>
      </c>
      <c r="R69" s="6" t="s">
        <v>1214</v>
      </c>
      <c r="S69" s="6" t="s">
        <v>1256</v>
      </c>
      <c r="T69" s="6" t="s">
        <v>1381</v>
      </c>
      <c r="U69" s="6" t="s">
        <v>1476</v>
      </c>
      <c r="V69" s="6" t="s">
        <v>1575</v>
      </c>
      <c r="W69" s="6" t="s">
        <v>1575</v>
      </c>
      <c r="Z69" s="53">
        <f aca="true" t="shared" si="44" ref="Z69:Z100">AA69+AB69</f>
        <v>5594</v>
      </c>
      <c r="AA69" s="8">
        <v>5594</v>
      </c>
      <c r="AB69" s="7">
        <v>0</v>
      </c>
      <c r="AC69" s="53">
        <v>1922</v>
      </c>
      <c r="AD69" s="6" t="s">
        <v>1685</v>
      </c>
      <c r="AE69" s="7">
        <v>0</v>
      </c>
      <c r="AF69" s="6" t="s">
        <v>932</v>
      </c>
      <c r="AG69" s="8">
        <f t="shared" si="39"/>
        <v>1922</v>
      </c>
      <c r="AH69" s="38">
        <f t="shared" si="40"/>
        <v>0.34358240972470505</v>
      </c>
      <c r="AI69" s="7">
        <v>562</v>
      </c>
      <c r="AJ69" s="6" t="s">
        <v>1256</v>
      </c>
      <c r="AK69" s="11">
        <v>25</v>
      </c>
      <c r="AL69" s="58">
        <v>1</v>
      </c>
      <c r="AM69" s="7">
        <v>0</v>
      </c>
      <c r="AN69" s="7">
        <v>0</v>
      </c>
      <c r="AO69" s="7">
        <v>0</v>
      </c>
      <c r="AP69" s="7">
        <v>0</v>
      </c>
      <c r="AQ69" s="62">
        <v>0</v>
      </c>
      <c r="AR69" s="12">
        <v>1</v>
      </c>
      <c r="AS69" s="12">
        <v>1</v>
      </c>
      <c r="AT69" s="12">
        <v>0.63</v>
      </c>
      <c r="AU69" s="12">
        <v>1.63</v>
      </c>
      <c r="AV69" s="12">
        <f aca="true" t="shared" si="45" ref="AV69:AV85">AU69/Z69*1000</f>
        <v>0.2913836253128352</v>
      </c>
      <c r="AW69" s="53">
        <v>37616</v>
      </c>
      <c r="AX69" s="7">
        <v>40</v>
      </c>
      <c r="AY69" s="10">
        <v>31132</v>
      </c>
      <c r="AZ69" s="9">
        <v>0</v>
      </c>
      <c r="BA69" s="10">
        <v>145000</v>
      </c>
      <c r="BB69" s="9">
        <v>0</v>
      </c>
      <c r="BC69" s="10">
        <v>176132</v>
      </c>
      <c r="BD69" s="53">
        <v>51659</v>
      </c>
      <c r="BE69" s="8">
        <v>0</v>
      </c>
      <c r="BF69" s="8">
        <v>51659</v>
      </c>
      <c r="BG69" s="8">
        <v>17688</v>
      </c>
      <c r="BH69" s="8">
        <v>0</v>
      </c>
      <c r="BI69" s="8">
        <v>17688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11018</v>
      </c>
      <c r="BQ69" s="8">
        <v>0</v>
      </c>
      <c r="BR69" s="8">
        <v>11018</v>
      </c>
      <c r="BS69" s="8">
        <v>80365</v>
      </c>
      <c r="BT69" s="12">
        <f aca="true" t="shared" si="46" ref="BT69:BT85">BS69/Z69</f>
        <v>14.366285305684663</v>
      </c>
      <c r="BU69" s="8">
        <v>0</v>
      </c>
      <c r="BV69" s="8">
        <v>80365</v>
      </c>
      <c r="BW69" s="53">
        <v>46324</v>
      </c>
      <c r="BX69" s="8">
        <v>15886</v>
      </c>
      <c r="BY69" s="8">
        <v>62210</v>
      </c>
      <c r="BZ69" s="12">
        <f aca="true" t="shared" si="47" ref="BZ69:BZ85">BY69/Z69</f>
        <v>11.120843761172685</v>
      </c>
      <c r="CA69" s="8">
        <v>2200</v>
      </c>
      <c r="CB69" s="8">
        <v>0</v>
      </c>
      <c r="CC69" s="8">
        <v>457</v>
      </c>
      <c r="CD69" s="8">
        <v>2657</v>
      </c>
      <c r="CE69" s="12">
        <f t="shared" si="37"/>
        <v>0.4749731855559528</v>
      </c>
      <c r="CF69" s="53">
        <v>0</v>
      </c>
      <c r="CG69" s="8">
        <v>10751</v>
      </c>
      <c r="CH69" s="8">
        <v>10751</v>
      </c>
      <c r="CI69" s="80">
        <f t="shared" si="14"/>
        <v>1.92188058634251</v>
      </c>
      <c r="CJ69" s="8">
        <v>75618</v>
      </c>
      <c r="CK69" s="12">
        <f aca="true" t="shared" si="48" ref="CK69:CK85">CJ69/Z69</f>
        <v>13.517697533071148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1212</v>
      </c>
      <c r="CR69" s="10">
        <v>179667</v>
      </c>
      <c r="CS69" s="9">
        <v>0</v>
      </c>
      <c r="CT69" s="10">
        <v>35879</v>
      </c>
      <c r="CU69" s="9">
        <v>0</v>
      </c>
      <c r="CV69" s="10">
        <v>143788</v>
      </c>
      <c r="CW69" s="6" t="s">
        <v>1256</v>
      </c>
      <c r="CX69" s="9">
        <v>0</v>
      </c>
      <c r="CY69" s="10">
        <v>179667</v>
      </c>
      <c r="CZ69" s="74">
        <f aca="true" t="shared" si="49" ref="CZ69:CZ85">DA69/DQ69</f>
        <v>0.08072559531230519</v>
      </c>
      <c r="DA69" s="8">
        <v>1295</v>
      </c>
      <c r="DB69" s="7">
        <v>437</v>
      </c>
      <c r="DC69" s="8">
        <v>14857</v>
      </c>
      <c r="DD69" s="7">
        <v>642</v>
      </c>
      <c r="DE69" s="7">
        <v>642</v>
      </c>
      <c r="DF69" s="7">
        <v>0</v>
      </c>
      <c r="DG69" s="7">
        <v>492</v>
      </c>
      <c r="DH69" s="7">
        <v>492</v>
      </c>
      <c r="DI69" s="7">
        <v>0</v>
      </c>
      <c r="DJ69" s="7">
        <v>0</v>
      </c>
      <c r="DK69" s="7">
        <v>51</v>
      </c>
      <c r="DL69" s="7">
        <v>0</v>
      </c>
      <c r="DM69" s="7">
        <v>0</v>
      </c>
      <c r="DN69" s="7">
        <v>51</v>
      </c>
      <c r="DO69" s="7">
        <v>0</v>
      </c>
      <c r="DP69" s="7">
        <v>0</v>
      </c>
      <c r="DQ69" s="8">
        <v>16042</v>
      </c>
      <c r="DR69" s="7">
        <v>6</v>
      </c>
      <c r="DS69" s="7"/>
      <c r="DT69" s="7">
        <v>0</v>
      </c>
      <c r="DU69" s="7">
        <v>0</v>
      </c>
      <c r="DV69" s="7">
        <v>6</v>
      </c>
      <c r="DW69" s="53">
        <v>1898</v>
      </c>
      <c r="DX69" s="8">
        <v>16524</v>
      </c>
      <c r="DY69" s="6" t="s">
        <v>922</v>
      </c>
      <c r="DZ69" s="25">
        <f t="shared" si="41"/>
        <v>2.9538791562388274</v>
      </c>
      <c r="EA69" s="7">
        <v>178</v>
      </c>
      <c r="EB69" s="6" t="s">
        <v>923</v>
      </c>
      <c r="EC69" s="25">
        <f t="shared" si="42"/>
        <v>0.03181980693600286</v>
      </c>
      <c r="ED69" s="8">
        <v>4135</v>
      </c>
      <c r="EE69" s="25">
        <f t="shared" si="38"/>
        <v>0.7391848409009654</v>
      </c>
      <c r="EF69" s="6" t="s">
        <v>923</v>
      </c>
      <c r="EG69" s="58">
        <v>60</v>
      </c>
      <c r="EH69" s="8">
        <v>1444</v>
      </c>
      <c r="EI69" s="7">
        <v>10</v>
      </c>
      <c r="EJ69" s="7">
        <v>43</v>
      </c>
      <c r="EK69" s="7">
        <v>70</v>
      </c>
      <c r="EL69" s="8">
        <v>1487</v>
      </c>
      <c r="EM69" s="53">
        <v>8682</v>
      </c>
      <c r="EN69" s="8">
        <v>13259</v>
      </c>
      <c r="EO69" s="8">
        <v>21941</v>
      </c>
      <c r="EP69" s="25">
        <f aca="true" t="shared" si="50" ref="EP69:EP85">EO69/Z69</f>
        <v>3.922238112263139</v>
      </c>
      <c r="EQ69" s="25">
        <f aca="true" t="shared" si="51" ref="EQ69:EQ85">EO69/DQ69</f>
        <v>1.3677222291484852</v>
      </c>
      <c r="ER69" s="7">
        <v>3</v>
      </c>
      <c r="ES69" s="58">
        <v>4</v>
      </c>
      <c r="ET69" s="7">
        <v>363</v>
      </c>
      <c r="EU69" s="25">
        <f t="shared" si="43"/>
        <v>0.011019283746556474</v>
      </c>
      <c r="EV69" s="25">
        <f t="shared" si="36"/>
        <v>16.54436898956292</v>
      </c>
      <c r="EW69" s="58">
        <v>4</v>
      </c>
      <c r="EX69" s="6" t="s">
        <v>176</v>
      </c>
      <c r="EY69" s="6" t="s">
        <v>184</v>
      </c>
      <c r="EZ69" s="6" t="s">
        <v>193</v>
      </c>
      <c r="FA69" s="6" t="s">
        <v>193</v>
      </c>
      <c r="FB69" s="6" t="s">
        <v>193</v>
      </c>
      <c r="FC69" s="6" t="s">
        <v>193</v>
      </c>
      <c r="FD69" s="6" t="s">
        <v>193</v>
      </c>
      <c r="FE69" s="6" t="s">
        <v>193</v>
      </c>
      <c r="FF69" s="6" t="s">
        <v>193</v>
      </c>
      <c r="FG69" s="6" t="s">
        <v>193</v>
      </c>
      <c r="FH69" s="6" t="s">
        <v>193</v>
      </c>
      <c r="FI69" s="6" t="s">
        <v>193</v>
      </c>
      <c r="FJ69" s="6" t="s">
        <v>193</v>
      </c>
      <c r="FK69" s="6" t="s">
        <v>193</v>
      </c>
      <c r="FL69" s="6" t="s">
        <v>193</v>
      </c>
      <c r="FM69" s="6" t="s">
        <v>193</v>
      </c>
      <c r="FN69" s="6" t="s">
        <v>193</v>
      </c>
      <c r="FO69" s="6" t="s">
        <v>193</v>
      </c>
      <c r="FP69" s="6" t="s">
        <v>193</v>
      </c>
      <c r="FQ69" s="6" t="s">
        <v>193</v>
      </c>
      <c r="FR69" s="6" t="s">
        <v>193</v>
      </c>
      <c r="FS69" s="6" t="s">
        <v>193</v>
      </c>
      <c r="FT69" s="6" t="s">
        <v>193</v>
      </c>
      <c r="FU69" s="6" t="s">
        <v>193</v>
      </c>
      <c r="FV69" s="6" t="s">
        <v>193</v>
      </c>
      <c r="FW69" s="6" t="s">
        <v>193</v>
      </c>
      <c r="FX69" s="6" t="s">
        <v>193</v>
      </c>
      <c r="FY69" s="6" t="s">
        <v>193</v>
      </c>
      <c r="FZ69" s="6" t="s">
        <v>193</v>
      </c>
      <c r="GA69" s="6" t="s">
        <v>193</v>
      </c>
      <c r="GB69" s="6" t="s">
        <v>193</v>
      </c>
      <c r="GC69" s="6" t="s">
        <v>193</v>
      </c>
      <c r="GD69" s="6" t="s">
        <v>193</v>
      </c>
      <c r="GE69" s="6" t="s">
        <v>193</v>
      </c>
      <c r="GF69" s="6" t="s">
        <v>193</v>
      </c>
      <c r="GG69" s="6" t="s">
        <v>193</v>
      </c>
      <c r="GH69" s="6" t="s">
        <v>193</v>
      </c>
      <c r="GI69" s="6" t="s">
        <v>193</v>
      </c>
      <c r="GJ69" s="6" t="s">
        <v>193</v>
      </c>
      <c r="GK69" s="6" t="s">
        <v>193</v>
      </c>
      <c r="GL69" s="6" t="s">
        <v>193</v>
      </c>
      <c r="GM69" s="6" t="s">
        <v>193</v>
      </c>
      <c r="GN69" s="6" t="s">
        <v>193</v>
      </c>
      <c r="GO69" s="6" t="s">
        <v>193</v>
      </c>
      <c r="GP69" s="6" t="s">
        <v>193</v>
      </c>
      <c r="GQ69" s="6" t="s">
        <v>193</v>
      </c>
      <c r="GR69" s="6" t="s">
        <v>193</v>
      </c>
      <c r="GS69" s="6" t="s">
        <v>193</v>
      </c>
      <c r="GT69" s="6" t="s">
        <v>193</v>
      </c>
      <c r="GU69" s="6" t="s">
        <v>193</v>
      </c>
      <c r="GV69" s="6" t="s">
        <v>254</v>
      </c>
      <c r="GW69" s="6" t="s">
        <v>349</v>
      </c>
      <c r="GX69" s="6" t="s">
        <v>451</v>
      </c>
      <c r="GY69" s="6" t="s">
        <v>456</v>
      </c>
      <c r="GZ69" s="6" t="s">
        <v>493</v>
      </c>
      <c r="HA69" s="6" t="s">
        <v>497</v>
      </c>
      <c r="HB69" s="6" t="s">
        <v>501</v>
      </c>
      <c r="HC69" s="6" t="s">
        <v>507</v>
      </c>
      <c r="HD69" s="6" t="s">
        <v>516</v>
      </c>
      <c r="HE69" s="6" t="s">
        <v>522</v>
      </c>
    </row>
    <row r="70" spans="1:213" ht="12.75">
      <c r="A70" s="6" t="s">
        <v>825</v>
      </c>
      <c r="B70" s="6" t="s">
        <v>826</v>
      </c>
      <c r="C70" s="6" t="s">
        <v>696</v>
      </c>
      <c r="D70" s="6" t="s">
        <v>906</v>
      </c>
      <c r="E70" s="6" t="s">
        <v>826</v>
      </c>
      <c r="F70" s="6" t="s">
        <v>917</v>
      </c>
      <c r="G70" s="6" t="s">
        <v>922</v>
      </c>
      <c r="H70" s="7">
        <v>0.000219357</v>
      </c>
      <c r="I70" s="6" t="s">
        <v>2</v>
      </c>
      <c r="J70" s="6" t="s">
        <v>105</v>
      </c>
      <c r="K70" s="7">
        <v>83645</v>
      </c>
      <c r="L70" s="6" t="s">
        <v>1021</v>
      </c>
      <c r="M70" s="6" t="s">
        <v>1079</v>
      </c>
      <c r="N70" s="6" t="s">
        <v>105</v>
      </c>
      <c r="O70" s="7">
        <v>83645</v>
      </c>
      <c r="P70" s="6" t="s">
        <v>1021</v>
      </c>
      <c r="Q70" s="6" t="s">
        <v>1120</v>
      </c>
      <c r="R70" s="6" t="s">
        <v>1215</v>
      </c>
      <c r="S70" s="6" t="s">
        <v>1296</v>
      </c>
      <c r="T70" s="6" t="s">
        <v>1382</v>
      </c>
      <c r="U70" s="6" t="s">
        <v>1477</v>
      </c>
      <c r="V70" s="6" t="s">
        <v>1576</v>
      </c>
      <c r="W70" s="6" t="s">
        <v>1576</v>
      </c>
      <c r="Z70" s="53">
        <f t="shared" si="44"/>
        <v>849</v>
      </c>
      <c r="AA70" s="7">
        <v>849</v>
      </c>
      <c r="AB70" s="7">
        <v>0</v>
      </c>
      <c r="AC70" s="58">
        <v>547</v>
      </c>
      <c r="AD70" s="6" t="s">
        <v>1686</v>
      </c>
      <c r="AE70" s="7">
        <v>0</v>
      </c>
      <c r="AF70" s="6" t="s">
        <v>1256</v>
      </c>
      <c r="AG70" s="8">
        <f t="shared" si="39"/>
        <v>547</v>
      </c>
      <c r="AH70" s="38">
        <f t="shared" si="40"/>
        <v>0.6442873969375736</v>
      </c>
      <c r="AI70" s="7">
        <v>2</v>
      </c>
      <c r="AJ70" s="6" t="s">
        <v>1256</v>
      </c>
      <c r="AK70" s="10">
        <v>20</v>
      </c>
      <c r="AL70" s="58">
        <v>1</v>
      </c>
      <c r="AM70" s="7">
        <v>0</v>
      </c>
      <c r="AN70" s="7">
        <v>0</v>
      </c>
      <c r="AO70" s="7">
        <v>0</v>
      </c>
      <c r="AP70" s="7">
        <v>0</v>
      </c>
      <c r="AQ70" s="62">
        <v>0</v>
      </c>
      <c r="AR70" s="12">
        <v>0.6</v>
      </c>
      <c r="AS70" s="12">
        <v>0.6</v>
      </c>
      <c r="AT70" s="12">
        <v>0</v>
      </c>
      <c r="AU70" s="12">
        <v>0.6</v>
      </c>
      <c r="AV70" s="12">
        <f t="shared" si="45"/>
        <v>0.7067137809187278</v>
      </c>
      <c r="AW70" s="53">
        <v>6552</v>
      </c>
      <c r="AX70" s="7">
        <v>24</v>
      </c>
      <c r="AY70" s="10">
        <v>2528</v>
      </c>
      <c r="AZ70" s="10">
        <v>8438</v>
      </c>
      <c r="BA70" s="9">
        <v>0</v>
      </c>
      <c r="BB70" s="9">
        <v>0</v>
      </c>
      <c r="BC70" s="10">
        <v>10966</v>
      </c>
      <c r="BD70" s="53">
        <v>21347</v>
      </c>
      <c r="BE70" s="8">
        <v>0</v>
      </c>
      <c r="BF70" s="8">
        <v>21347</v>
      </c>
      <c r="BG70" s="8">
        <v>3030</v>
      </c>
      <c r="BH70" s="8">
        <v>0</v>
      </c>
      <c r="BI70" s="8">
        <v>3030</v>
      </c>
      <c r="BJ70" s="8">
        <v>2014</v>
      </c>
      <c r="BK70" s="8">
        <v>0</v>
      </c>
      <c r="BL70" s="8">
        <v>2014</v>
      </c>
      <c r="BM70" s="8">
        <v>0</v>
      </c>
      <c r="BN70" s="8">
        <v>0</v>
      </c>
      <c r="BO70" s="8">
        <v>0</v>
      </c>
      <c r="BP70" s="8">
        <v>3759</v>
      </c>
      <c r="BQ70" s="8">
        <v>800</v>
      </c>
      <c r="BR70" s="8">
        <v>4559</v>
      </c>
      <c r="BS70" s="8">
        <v>30150</v>
      </c>
      <c r="BT70" s="12">
        <f t="shared" si="46"/>
        <v>35.512367491166074</v>
      </c>
      <c r="BU70" s="8">
        <v>800</v>
      </c>
      <c r="BV70" s="8">
        <v>30950</v>
      </c>
      <c r="BW70" s="53">
        <v>10238</v>
      </c>
      <c r="BX70" s="8">
        <v>1526</v>
      </c>
      <c r="BY70" s="8">
        <v>11764</v>
      </c>
      <c r="BZ70" s="12">
        <f t="shared" si="47"/>
        <v>13.856301531213193</v>
      </c>
      <c r="CA70" s="8">
        <v>5401</v>
      </c>
      <c r="CB70" s="8">
        <v>137</v>
      </c>
      <c r="CC70" s="8">
        <v>0</v>
      </c>
      <c r="CD70" s="8">
        <v>5538</v>
      </c>
      <c r="CE70" s="12">
        <f t="shared" si="37"/>
        <v>6.522968197879859</v>
      </c>
      <c r="CF70" s="53">
        <v>0</v>
      </c>
      <c r="CG70" s="8">
        <v>10498</v>
      </c>
      <c r="CH70" s="8">
        <v>10498</v>
      </c>
      <c r="CI70" s="80">
        <f aca="true" t="shared" si="52" ref="CI70:CI108">CH70/Z70</f>
        <v>12.365135453474677</v>
      </c>
      <c r="CJ70" s="8">
        <v>27800</v>
      </c>
      <c r="CK70" s="12">
        <f t="shared" si="48"/>
        <v>32.744405182567725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1764</v>
      </c>
      <c r="CR70" s="10">
        <v>12352</v>
      </c>
      <c r="CS70" s="9">
        <v>0</v>
      </c>
      <c r="CT70" s="10">
        <v>3914</v>
      </c>
      <c r="CU70" s="10">
        <v>8438</v>
      </c>
      <c r="CV70" s="9">
        <v>0</v>
      </c>
      <c r="CW70" s="6" t="s">
        <v>1256</v>
      </c>
      <c r="CX70" s="9">
        <v>0</v>
      </c>
      <c r="CY70" s="10">
        <v>12352</v>
      </c>
      <c r="CZ70" s="74">
        <f t="shared" si="49"/>
        <v>0.09134981646928457</v>
      </c>
      <c r="DA70" s="8">
        <v>1319</v>
      </c>
      <c r="DB70" s="7">
        <v>565</v>
      </c>
      <c r="DC70" s="8">
        <v>13200</v>
      </c>
      <c r="DD70" s="7">
        <v>287</v>
      </c>
      <c r="DE70" s="7">
        <v>287</v>
      </c>
      <c r="DF70" s="7">
        <v>0</v>
      </c>
      <c r="DG70" s="7">
        <v>750</v>
      </c>
      <c r="DH70" s="7">
        <v>750</v>
      </c>
      <c r="DI70" s="7">
        <v>0</v>
      </c>
      <c r="DJ70" s="7">
        <v>96</v>
      </c>
      <c r="DK70" s="7">
        <v>51</v>
      </c>
      <c r="DL70" s="7">
        <v>0</v>
      </c>
      <c r="DM70" s="7">
        <v>0</v>
      </c>
      <c r="DN70" s="7">
        <v>51</v>
      </c>
      <c r="DO70" s="7">
        <v>0</v>
      </c>
      <c r="DP70" s="7">
        <v>55</v>
      </c>
      <c r="DQ70" s="8">
        <v>14439</v>
      </c>
      <c r="DR70" s="7">
        <v>10</v>
      </c>
      <c r="DS70" s="7"/>
      <c r="DT70" s="7">
        <v>0</v>
      </c>
      <c r="DU70" s="7">
        <v>0</v>
      </c>
      <c r="DV70" s="7">
        <v>10</v>
      </c>
      <c r="DW70" s="53">
        <v>1248</v>
      </c>
      <c r="DX70" s="8">
        <v>4645</v>
      </c>
      <c r="DY70" s="6" t="s">
        <v>923</v>
      </c>
      <c r="DZ70" s="25">
        <f t="shared" si="41"/>
        <v>5.471142520612485</v>
      </c>
      <c r="EA70" s="7">
        <v>770</v>
      </c>
      <c r="EB70" s="6" t="s">
        <v>923</v>
      </c>
      <c r="EC70" s="25">
        <f t="shared" si="42"/>
        <v>0.9069493521790342</v>
      </c>
      <c r="ED70" s="8">
        <v>1267</v>
      </c>
      <c r="EE70" s="25">
        <f t="shared" si="38"/>
        <v>1.492343934040047</v>
      </c>
      <c r="EF70" s="6" t="s">
        <v>922</v>
      </c>
      <c r="EG70" s="58">
        <v>25</v>
      </c>
      <c r="EH70" s="7">
        <v>350</v>
      </c>
      <c r="EI70" s="7">
        <v>1</v>
      </c>
      <c r="EJ70" s="7">
        <v>21</v>
      </c>
      <c r="EK70" s="7">
        <v>26</v>
      </c>
      <c r="EL70" s="7">
        <v>371</v>
      </c>
      <c r="EM70" s="53">
        <v>3183</v>
      </c>
      <c r="EN70" s="8">
        <v>2268</v>
      </c>
      <c r="EO70" s="8">
        <v>5451</v>
      </c>
      <c r="EP70" s="25">
        <f t="shared" si="50"/>
        <v>6.420494699646643</v>
      </c>
      <c r="EQ70" s="25">
        <f t="shared" si="51"/>
        <v>0.37751921878246414</v>
      </c>
      <c r="ER70" s="7">
        <v>4</v>
      </c>
      <c r="ES70" s="58">
        <v>169</v>
      </c>
      <c r="ET70" s="7">
        <v>28</v>
      </c>
      <c r="EU70" s="25">
        <f t="shared" si="43"/>
        <v>6.035714285714286</v>
      </c>
      <c r="EV70" s="25">
        <f t="shared" si="36"/>
        <v>5.136672170243992</v>
      </c>
      <c r="EW70" s="58">
        <v>3</v>
      </c>
      <c r="EX70" s="6" t="s">
        <v>174</v>
      </c>
      <c r="EY70" s="6" t="s">
        <v>187</v>
      </c>
      <c r="EZ70" s="6" t="s">
        <v>193</v>
      </c>
      <c r="FA70" s="6" t="s">
        <v>193</v>
      </c>
      <c r="FB70" s="6" t="s">
        <v>193</v>
      </c>
      <c r="FC70" s="6" t="s">
        <v>193</v>
      </c>
      <c r="FD70" s="6" t="s">
        <v>193</v>
      </c>
      <c r="FE70" s="6" t="s">
        <v>193</v>
      </c>
      <c r="FF70" s="6" t="s">
        <v>193</v>
      </c>
      <c r="FG70" s="6" t="s">
        <v>193</v>
      </c>
      <c r="FH70" s="6" t="s">
        <v>193</v>
      </c>
      <c r="FI70" s="6" t="s">
        <v>193</v>
      </c>
      <c r="FJ70" s="6" t="s">
        <v>193</v>
      </c>
      <c r="FK70" s="6" t="s">
        <v>193</v>
      </c>
      <c r="FL70" s="6" t="s">
        <v>193</v>
      </c>
      <c r="FM70" s="6" t="s">
        <v>193</v>
      </c>
      <c r="FN70" s="6" t="s">
        <v>193</v>
      </c>
      <c r="FO70" s="6" t="s">
        <v>193</v>
      </c>
      <c r="FP70" s="6" t="s">
        <v>193</v>
      </c>
      <c r="FQ70" s="6" t="s">
        <v>193</v>
      </c>
      <c r="FR70" s="6" t="s">
        <v>193</v>
      </c>
      <c r="FS70" s="6" t="s">
        <v>193</v>
      </c>
      <c r="FT70" s="6" t="s">
        <v>193</v>
      </c>
      <c r="FU70" s="6" t="s">
        <v>193</v>
      </c>
      <c r="FV70" s="6" t="s">
        <v>193</v>
      </c>
      <c r="FW70" s="6" t="s">
        <v>193</v>
      </c>
      <c r="FX70" s="6" t="s">
        <v>193</v>
      </c>
      <c r="FY70" s="6" t="s">
        <v>193</v>
      </c>
      <c r="FZ70" s="6" t="s">
        <v>193</v>
      </c>
      <c r="GA70" s="6" t="s">
        <v>193</v>
      </c>
      <c r="GB70" s="6" t="s">
        <v>193</v>
      </c>
      <c r="GC70" s="6" t="s">
        <v>193</v>
      </c>
      <c r="GD70" s="6" t="s">
        <v>193</v>
      </c>
      <c r="GE70" s="6" t="s">
        <v>193</v>
      </c>
      <c r="GF70" s="6" t="s">
        <v>193</v>
      </c>
      <c r="GG70" s="6" t="s">
        <v>193</v>
      </c>
      <c r="GH70" s="6" t="s">
        <v>193</v>
      </c>
      <c r="GI70" s="6" t="s">
        <v>193</v>
      </c>
      <c r="GJ70" s="6" t="s">
        <v>193</v>
      </c>
      <c r="GK70" s="6" t="s">
        <v>193</v>
      </c>
      <c r="GL70" s="6" t="s">
        <v>193</v>
      </c>
      <c r="GM70" s="6" t="s">
        <v>193</v>
      </c>
      <c r="GN70" s="6" t="s">
        <v>193</v>
      </c>
      <c r="GO70" s="6" t="s">
        <v>193</v>
      </c>
      <c r="GP70" s="6" t="s">
        <v>193</v>
      </c>
      <c r="GQ70" s="6" t="s">
        <v>193</v>
      </c>
      <c r="GR70" s="6" t="s">
        <v>193</v>
      </c>
      <c r="GS70" s="6" t="s">
        <v>193</v>
      </c>
      <c r="GT70" s="6" t="s">
        <v>193</v>
      </c>
      <c r="GU70" s="6" t="s">
        <v>193</v>
      </c>
      <c r="GV70" s="6" t="s">
        <v>255</v>
      </c>
      <c r="GW70" s="6" t="s">
        <v>350</v>
      </c>
      <c r="GX70" s="6" t="s">
        <v>451</v>
      </c>
      <c r="GY70" s="6" t="s">
        <v>478</v>
      </c>
      <c r="GZ70" s="6" t="s">
        <v>494</v>
      </c>
      <c r="HA70" s="6" t="s">
        <v>497</v>
      </c>
      <c r="HB70" s="6" t="s">
        <v>501</v>
      </c>
      <c r="HC70" s="6" t="s">
        <v>505</v>
      </c>
      <c r="HD70" s="6" t="s">
        <v>517</v>
      </c>
      <c r="HE70" s="6" t="s">
        <v>521</v>
      </c>
    </row>
    <row r="71" spans="1:213" ht="12.75">
      <c r="A71" s="6" t="s">
        <v>827</v>
      </c>
      <c r="B71" s="6" t="s">
        <v>828</v>
      </c>
      <c r="C71" s="6" t="s">
        <v>696</v>
      </c>
      <c r="D71" s="6" t="s">
        <v>906</v>
      </c>
      <c r="E71" s="6" t="s">
        <v>828</v>
      </c>
      <c r="F71" s="6" t="s">
        <v>918</v>
      </c>
      <c r="G71" s="6" t="s">
        <v>922</v>
      </c>
      <c r="H71" s="7">
        <v>0.000703683</v>
      </c>
      <c r="I71" s="6" t="s">
        <v>3</v>
      </c>
      <c r="J71" s="6" t="s">
        <v>106</v>
      </c>
      <c r="K71" s="7">
        <v>83647</v>
      </c>
      <c r="L71" s="7">
        <v>2830</v>
      </c>
      <c r="M71" s="6" t="s">
        <v>3</v>
      </c>
      <c r="N71" s="6" t="s">
        <v>106</v>
      </c>
      <c r="O71" s="7">
        <v>83647</v>
      </c>
      <c r="P71" s="7">
        <v>2830</v>
      </c>
      <c r="Q71" s="6" t="s">
        <v>1131</v>
      </c>
      <c r="R71" s="6" t="s">
        <v>1216</v>
      </c>
      <c r="S71" s="6" t="s">
        <v>1297</v>
      </c>
      <c r="T71" s="6" t="s">
        <v>1383</v>
      </c>
      <c r="U71" s="6" t="s">
        <v>1478</v>
      </c>
      <c r="V71" s="6" t="s">
        <v>1577</v>
      </c>
      <c r="W71" s="6" t="s">
        <v>1577</v>
      </c>
      <c r="Z71" s="53">
        <f t="shared" si="44"/>
        <v>12382</v>
      </c>
      <c r="AA71" s="8">
        <v>12382</v>
      </c>
      <c r="AB71" s="7">
        <v>0</v>
      </c>
      <c r="AC71" s="53">
        <v>4778</v>
      </c>
      <c r="AD71" s="6" t="s">
        <v>1665</v>
      </c>
      <c r="AE71" s="7">
        <v>0</v>
      </c>
      <c r="AF71" s="6" t="s">
        <v>932</v>
      </c>
      <c r="AG71" s="8">
        <f t="shared" si="39"/>
        <v>4778</v>
      </c>
      <c r="AH71" s="38">
        <f t="shared" si="40"/>
        <v>0.3858827329995154</v>
      </c>
      <c r="AI71" s="8">
        <v>1382</v>
      </c>
      <c r="AJ71" s="11">
        <v>50</v>
      </c>
      <c r="AK71" s="11">
        <v>50</v>
      </c>
      <c r="AL71" s="58">
        <v>1</v>
      </c>
      <c r="AM71" s="7">
        <v>0</v>
      </c>
      <c r="AN71" s="7">
        <v>0</v>
      </c>
      <c r="AO71" s="7">
        <v>0</v>
      </c>
      <c r="AP71" s="7">
        <v>0</v>
      </c>
      <c r="AQ71" s="62">
        <v>0</v>
      </c>
      <c r="AR71" s="12">
        <v>1</v>
      </c>
      <c r="AS71" s="12">
        <v>1</v>
      </c>
      <c r="AT71" s="12">
        <v>6.95</v>
      </c>
      <c r="AU71" s="12">
        <v>7.95</v>
      </c>
      <c r="AV71" s="12">
        <f t="shared" si="45"/>
        <v>0.6420610563721532</v>
      </c>
      <c r="AW71" s="53">
        <v>56592</v>
      </c>
      <c r="AX71" s="7">
        <v>40</v>
      </c>
      <c r="AY71" s="9">
        <v>0</v>
      </c>
      <c r="AZ71" s="9">
        <v>0</v>
      </c>
      <c r="BA71" s="10">
        <v>2949</v>
      </c>
      <c r="BB71" s="9">
        <v>0</v>
      </c>
      <c r="BC71" s="10">
        <v>2949</v>
      </c>
      <c r="BD71" s="53">
        <v>334234</v>
      </c>
      <c r="BE71" s="8">
        <v>2949</v>
      </c>
      <c r="BF71" s="8">
        <v>337183</v>
      </c>
      <c r="BG71" s="8">
        <v>15600</v>
      </c>
      <c r="BH71" s="8">
        <v>0</v>
      </c>
      <c r="BI71" s="8">
        <v>15600</v>
      </c>
      <c r="BJ71" s="8">
        <v>186</v>
      </c>
      <c r="BK71" s="8">
        <v>0</v>
      </c>
      <c r="BL71" s="8">
        <v>186</v>
      </c>
      <c r="BM71" s="8">
        <v>0</v>
      </c>
      <c r="BN71" s="8">
        <v>0</v>
      </c>
      <c r="BO71" s="8">
        <v>0</v>
      </c>
      <c r="BP71" s="8">
        <v>31032</v>
      </c>
      <c r="BQ71" s="8">
        <v>0</v>
      </c>
      <c r="BR71" s="8">
        <v>31032</v>
      </c>
      <c r="BS71" s="8">
        <v>381052</v>
      </c>
      <c r="BT71" s="12">
        <f t="shared" si="46"/>
        <v>30.774672912292036</v>
      </c>
      <c r="BU71" s="8">
        <v>2949</v>
      </c>
      <c r="BV71" s="8">
        <v>384001</v>
      </c>
      <c r="BW71" s="53">
        <v>192854</v>
      </c>
      <c r="BX71" s="8">
        <v>73333</v>
      </c>
      <c r="BY71" s="8">
        <v>266187</v>
      </c>
      <c r="BZ71" s="12">
        <f t="shared" si="47"/>
        <v>21.497900177677273</v>
      </c>
      <c r="CA71" s="8">
        <v>20643</v>
      </c>
      <c r="CB71" s="8">
        <v>1460</v>
      </c>
      <c r="CC71" s="8">
        <v>6881</v>
      </c>
      <c r="CD71" s="8">
        <v>28984</v>
      </c>
      <c r="CE71" s="12">
        <f t="shared" si="37"/>
        <v>2.340817315457923</v>
      </c>
      <c r="CF71" s="53">
        <v>0</v>
      </c>
      <c r="CG71" s="8">
        <v>82127</v>
      </c>
      <c r="CH71" s="8">
        <v>82127</v>
      </c>
      <c r="CI71" s="80">
        <f t="shared" si="52"/>
        <v>6.63277338071394</v>
      </c>
      <c r="CJ71" s="8">
        <v>377298</v>
      </c>
      <c r="CK71" s="12">
        <f t="shared" si="48"/>
        <v>30.471490873849135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9652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6" t="s">
        <v>1256</v>
      </c>
      <c r="CX71" s="9">
        <v>0</v>
      </c>
      <c r="CY71" s="9">
        <v>0</v>
      </c>
      <c r="CZ71" s="74">
        <f t="shared" si="49"/>
        <v>0.19365660262275083</v>
      </c>
      <c r="DA71" s="8">
        <v>5715</v>
      </c>
      <c r="DB71" s="7">
        <v>262</v>
      </c>
      <c r="DC71" s="8">
        <v>28300</v>
      </c>
      <c r="DD71" s="8">
        <v>1157</v>
      </c>
      <c r="DE71" s="8">
        <v>1157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51</v>
      </c>
      <c r="DL71" s="7">
        <v>3</v>
      </c>
      <c r="DM71" s="7">
        <v>0</v>
      </c>
      <c r="DN71" s="7">
        <v>54</v>
      </c>
      <c r="DO71" s="7">
        <v>0</v>
      </c>
      <c r="DP71" s="7">
        <v>0</v>
      </c>
      <c r="DQ71" s="8">
        <v>29511</v>
      </c>
      <c r="DR71" s="7">
        <v>112</v>
      </c>
      <c r="DS71" s="7"/>
      <c r="DT71" s="7">
        <v>0</v>
      </c>
      <c r="DU71" s="7">
        <v>0</v>
      </c>
      <c r="DV71" s="7">
        <v>112</v>
      </c>
      <c r="DW71" s="53">
        <v>2640</v>
      </c>
      <c r="DX71" s="8">
        <v>46134</v>
      </c>
      <c r="DY71" s="6" t="s">
        <v>922</v>
      </c>
      <c r="DZ71" s="25">
        <f t="shared" si="41"/>
        <v>3.7258924244871587</v>
      </c>
      <c r="EA71" s="8">
        <v>13528</v>
      </c>
      <c r="EB71" s="6" t="s">
        <v>922</v>
      </c>
      <c r="EC71" s="25">
        <f t="shared" si="42"/>
        <v>1.0925537069940237</v>
      </c>
      <c r="ED71" s="8">
        <v>16268</v>
      </c>
      <c r="EE71" s="25">
        <f t="shared" si="38"/>
        <v>1.3138426748505896</v>
      </c>
      <c r="EF71" s="6" t="s">
        <v>922</v>
      </c>
      <c r="EG71" s="58">
        <v>171</v>
      </c>
      <c r="EH71" s="8">
        <v>4308</v>
      </c>
      <c r="EI71" s="7">
        <v>38</v>
      </c>
      <c r="EJ71" s="8">
        <v>1847</v>
      </c>
      <c r="EK71" s="7">
        <v>209</v>
      </c>
      <c r="EL71" s="8">
        <v>6155</v>
      </c>
      <c r="EM71" s="53">
        <v>28837</v>
      </c>
      <c r="EN71" s="8">
        <v>21324</v>
      </c>
      <c r="EO71" s="8">
        <v>50161</v>
      </c>
      <c r="EP71" s="25">
        <f t="shared" si="50"/>
        <v>4.051122597318688</v>
      </c>
      <c r="EQ71" s="25">
        <f t="shared" si="51"/>
        <v>1.6997390803429229</v>
      </c>
      <c r="ER71" s="7">
        <v>4</v>
      </c>
      <c r="ES71" s="58">
        <v>26</v>
      </c>
      <c r="ET71" s="7">
        <v>662</v>
      </c>
      <c r="EU71" s="25">
        <f t="shared" si="43"/>
        <v>0.03927492447129909</v>
      </c>
      <c r="EV71" s="25">
        <f t="shared" si="36"/>
        <v>13.197504037000858</v>
      </c>
      <c r="EW71" s="58">
        <v>18</v>
      </c>
      <c r="EX71" s="6" t="s">
        <v>174</v>
      </c>
      <c r="EY71" s="6" t="s">
        <v>189</v>
      </c>
      <c r="EZ71" s="6" t="s">
        <v>193</v>
      </c>
      <c r="FA71" s="6" t="s">
        <v>193</v>
      </c>
      <c r="FB71" s="6" t="s">
        <v>193</v>
      </c>
      <c r="FC71" s="6" t="s">
        <v>193</v>
      </c>
      <c r="FD71" s="6" t="s">
        <v>193</v>
      </c>
      <c r="FE71" s="6" t="s">
        <v>193</v>
      </c>
      <c r="FF71" s="6" t="s">
        <v>193</v>
      </c>
      <c r="FG71" s="6" t="s">
        <v>193</v>
      </c>
      <c r="FH71" s="6" t="s">
        <v>193</v>
      </c>
      <c r="FI71" s="6" t="s">
        <v>193</v>
      </c>
      <c r="FJ71" s="6" t="s">
        <v>193</v>
      </c>
      <c r="FK71" s="6" t="s">
        <v>193</v>
      </c>
      <c r="FL71" s="6" t="s">
        <v>193</v>
      </c>
      <c r="FM71" s="6" t="s">
        <v>193</v>
      </c>
      <c r="FN71" s="6" t="s">
        <v>193</v>
      </c>
      <c r="FO71" s="6" t="s">
        <v>193</v>
      </c>
      <c r="FP71" s="6" t="s">
        <v>193</v>
      </c>
      <c r="FQ71" s="6" t="s">
        <v>193</v>
      </c>
      <c r="FR71" s="6" t="s">
        <v>193</v>
      </c>
      <c r="FS71" s="6" t="s">
        <v>193</v>
      </c>
      <c r="FT71" s="6" t="s">
        <v>193</v>
      </c>
      <c r="FU71" s="6" t="s">
        <v>193</v>
      </c>
      <c r="FV71" s="6" t="s">
        <v>193</v>
      </c>
      <c r="FW71" s="6" t="s">
        <v>193</v>
      </c>
      <c r="FX71" s="6" t="s">
        <v>193</v>
      </c>
      <c r="FY71" s="6" t="s">
        <v>193</v>
      </c>
      <c r="FZ71" s="6" t="s">
        <v>193</v>
      </c>
      <c r="GA71" s="6" t="s">
        <v>193</v>
      </c>
      <c r="GB71" s="6" t="s">
        <v>193</v>
      </c>
      <c r="GC71" s="6" t="s">
        <v>193</v>
      </c>
      <c r="GD71" s="6" t="s">
        <v>193</v>
      </c>
      <c r="GE71" s="6" t="s">
        <v>193</v>
      </c>
      <c r="GF71" s="6" t="s">
        <v>193</v>
      </c>
      <c r="GG71" s="6" t="s">
        <v>193</v>
      </c>
      <c r="GH71" s="6" t="s">
        <v>193</v>
      </c>
      <c r="GI71" s="6" t="s">
        <v>193</v>
      </c>
      <c r="GJ71" s="6" t="s">
        <v>193</v>
      </c>
      <c r="GK71" s="6" t="s">
        <v>193</v>
      </c>
      <c r="GL71" s="6" t="s">
        <v>193</v>
      </c>
      <c r="GM71" s="6" t="s">
        <v>193</v>
      </c>
      <c r="GN71" s="6" t="s">
        <v>193</v>
      </c>
      <c r="GO71" s="6" t="s">
        <v>193</v>
      </c>
      <c r="GP71" s="6" t="s">
        <v>193</v>
      </c>
      <c r="GQ71" s="6" t="s">
        <v>193</v>
      </c>
      <c r="GR71" s="6" t="s">
        <v>193</v>
      </c>
      <c r="GS71" s="6" t="s">
        <v>193</v>
      </c>
      <c r="GT71" s="6" t="s">
        <v>193</v>
      </c>
      <c r="GU71" s="6" t="s">
        <v>193</v>
      </c>
      <c r="GV71" s="6" t="s">
        <v>256</v>
      </c>
      <c r="GW71" s="6" t="s">
        <v>351</v>
      </c>
      <c r="GX71" s="6" t="s">
        <v>395</v>
      </c>
      <c r="GY71" s="6" t="s">
        <v>479</v>
      </c>
      <c r="GZ71" s="6" t="s">
        <v>493</v>
      </c>
      <c r="HA71" s="6" t="s">
        <v>497</v>
      </c>
      <c r="HB71" s="6" t="s">
        <v>501</v>
      </c>
      <c r="HC71" s="6" t="s">
        <v>507</v>
      </c>
      <c r="HD71" s="6" t="s">
        <v>514</v>
      </c>
      <c r="HE71" s="6" t="s">
        <v>514</v>
      </c>
    </row>
    <row r="72" spans="1:213" ht="12.75">
      <c r="A72" s="6" t="s">
        <v>829</v>
      </c>
      <c r="B72" s="6" t="s">
        <v>830</v>
      </c>
      <c r="C72" s="6" t="s">
        <v>696</v>
      </c>
      <c r="D72" s="6" t="s">
        <v>906</v>
      </c>
      <c r="E72" s="6" t="s">
        <v>830</v>
      </c>
      <c r="F72" s="6" t="s">
        <v>918</v>
      </c>
      <c r="G72" s="6" t="s">
        <v>922</v>
      </c>
      <c r="H72" s="6" t="s">
        <v>927</v>
      </c>
      <c r="I72" s="6" t="s">
        <v>4</v>
      </c>
      <c r="J72" s="6" t="s">
        <v>107</v>
      </c>
      <c r="K72" s="7">
        <v>83846</v>
      </c>
      <c r="L72" s="6" t="s">
        <v>1022</v>
      </c>
      <c r="M72" s="6" t="s">
        <v>1080</v>
      </c>
      <c r="N72" s="6" t="s">
        <v>107</v>
      </c>
      <c r="O72" s="7">
        <v>83846</v>
      </c>
      <c r="P72" s="6" t="s">
        <v>1022</v>
      </c>
      <c r="Q72" s="6" t="s">
        <v>131</v>
      </c>
      <c r="R72" s="6" t="s">
        <v>1217</v>
      </c>
      <c r="S72" s="6" t="s">
        <v>1217</v>
      </c>
      <c r="T72" s="6" t="s">
        <v>1384</v>
      </c>
      <c r="U72" s="6" t="s">
        <v>1426</v>
      </c>
      <c r="V72" s="6" t="s">
        <v>1578</v>
      </c>
      <c r="W72" s="6" t="s">
        <v>1578</v>
      </c>
      <c r="Z72" s="53">
        <f t="shared" si="44"/>
        <v>748</v>
      </c>
      <c r="AA72" s="7">
        <v>748</v>
      </c>
      <c r="AB72" s="7">
        <v>0</v>
      </c>
      <c r="AC72" s="58">
        <v>367</v>
      </c>
      <c r="AD72" s="6" t="s">
        <v>1687</v>
      </c>
      <c r="AE72" s="7">
        <v>0</v>
      </c>
      <c r="AF72" s="6" t="s">
        <v>1256</v>
      </c>
      <c r="AG72" s="8">
        <f t="shared" si="39"/>
        <v>367</v>
      </c>
      <c r="AH72" s="38">
        <f t="shared" si="40"/>
        <v>0.49064171122994654</v>
      </c>
      <c r="AI72" s="7">
        <v>1</v>
      </c>
      <c r="AJ72" s="11">
        <v>25</v>
      </c>
      <c r="AK72" s="6" t="s">
        <v>1256</v>
      </c>
      <c r="AL72" s="58">
        <v>1</v>
      </c>
      <c r="AM72" s="7">
        <v>0</v>
      </c>
      <c r="AN72" s="7">
        <v>0</v>
      </c>
      <c r="AO72" s="7">
        <v>0</v>
      </c>
      <c r="AP72" s="7">
        <v>0</v>
      </c>
      <c r="AQ72" s="62">
        <v>0</v>
      </c>
      <c r="AR72" s="12">
        <v>0.38</v>
      </c>
      <c r="AS72" s="12">
        <v>0.38</v>
      </c>
      <c r="AT72" s="12">
        <v>0.2</v>
      </c>
      <c r="AU72" s="12">
        <v>0.58</v>
      </c>
      <c r="AV72" s="12">
        <f t="shared" si="45"/>
        <v>0.7754010695187166</v>
      </c>
      <c r="AW72" s="53">
        <v>5850</v>
      </c>
      <c r="AX72" s="7">
        <v>15</v>
      </c>
      <c r="AY72" s="10">
        <v>500</v>
      </c>
      <c r="AZ72" s="9">
        <v>0</v>
      </c>
      <c r="BA72" s="9">
        <v>0</v>
      </c>
      <c r="BB72" s="9">
        <v>0</v>
      </c>
      <c r="BC72" s="10">
        <v>500</v>
      </c>
      <c r="BD72" s="53">
        <v>13747</v>
      </c>
      <c r="BE72" s="8">
        <v>0</v>
      </c>
      <c r="BF72" s="8">
        <v>13747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4502</v>
      </c>
      <c r="BQ72" s="8">
        <v>0</v>
      </c>
      <c r="BR72" s="8">
        <v>4502</v>
      </c>
      <c r="BS72" s="8">
        <v>18249</v>
      </c>
      <c r="BT72" s="12">
        <f t="shared" si="46"/>
        <v>24.397058823529413</v>
      </c>
      <c r="BU72" s="8">
        <v>0</v>
      </c>
      <c r="BV72" s="8">
        <v>18249</v>
      </c>
      <c r="BW72" s="53">
        <v>8554</v>
      </c>
      <c r="BX72" s="8">
        <v>693</v>
      </c>
      <c r="BY72" s="8">
        <v>9247</v>
      </c>
      <c r="BZ72" s="12">
        <f t="shared" si="47"/>
        <v>12.36229946524064</v>
      </c>
      <c r="CA72" s="8">
        <v>2330</v>
      </c>
      <c r="CB72" s="8">
        <v>0</v>
      </c>
      <c r="CC72" s="8">
        <v>107</v>
      </c>
      <c r="CD72" s="8">
        <v>2437</v>
      </c>
      <c r="CE72" s="12">
        <f t="shared" si="37"/>
        <v>3.2580213903743314</v>
      </c>
      <c r="CF72" s="53">
        <v>0</v>
      </c>
      <c r="CG72" s="8">
        <v>4795</v>
      </c>
      <c r="CH72" s="8">
        <v>4795</v>
      </c>
      <c r="CI72" s="80">
        <f t="shared" si="52"/>
        <v>6.410427807486631</v>
      </c>
      <c r="CJ72" s="8">
        <v>16479</v>
      </c>
      <c r="CK72" s="12">
        <f t="shared" si="48"/>
        <v>22.030748663101605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10">
        <v>2270</v>
      </c>
      <c r="CS72" s="9">
        <v>0</v>
      </c>
      <c r="CT72" s="10">
        <v>2270</v>
      </c>
      <c r="CU72" s="9">
        <v>0</v>
      </c>
      <c r="CV72" s="9">
        <v>0</v>
      </c>
      <c r="CW72" s="6" t="s">
        <v>1256</v>
      </c>
      <c r="CX72" s="9">
        <v>0</v>
      </c>
      <c r="CY72" s="10">
        <v>2270</v>
      </c>
      <c r="CZ72" s="74">
        <f t="shared" si="49"/>
        <v>0.12244277901559651</v>
      </c>
      <c r="DA72" s="8">
        <v>1209</v>
      </c>
      <c r="DB72" s="7">
        <v>87</v>
      </c>
      <c r="DC72" s="8">
        <v>8231</v>
      </c>
      <c r="DD72" s="7">
        <v>249</v>
      </c>
      <c r="DE72" s="7">
        <v>249</v>
      </c>
      <c r="DF72" s="7">
        <v>0</v>
      </c>
      <c r="DG72" s="8">
        <v>1321</v>
      </c>
      <c r="DH72" s="8">
        <v>1321</v>
      </c>
      <c r="DI72" s="7">
        <v>0</v>
      </c>
      <c r="DJ72" s="7">
        <v>0</v>
      </c>
      <c r="DK72" s="7">
        <v>51</v>
      </c>
      <c r="DL72" s="7">
        <v>0</v>
      </c>
      <c r="DM72" s="7">
        <v>0</v>
      </c>
      <c r="DN72" s="7">
        <v>51</v>
      </c>
      <c r="DO72" s="7">
        <v>0</v>
      </c>
      <c r="DP72" s="7">
        <v>22</v>
      </c>
      <c r="DQ72" s="8">
        <v>9874</v>
      </c>
      <c r="DR72" s="7">
        <v>0</v>
      </c>
      <c r="DS72" s="7"/>
      <c r="DT72" s="7">
        <v>0</v>
      </c>
      <c r="DU72" s="7">
        <v>0</v>
      </c>
      <c r="DV72" s="7">
        <v>0</v>
      </c>
      <c r="DW72" s="53">
        <v>1040</v>
      </c>
      <c r="DX72" s="8">
        <v>5172</v>
      </c>
      <c r="DY72" s="6" t="s">
        <v>922</v>
      </c>
      <c r="DZ72" s="25">
        <f t="shared" si="41"/>
        <v>6.9144385026737964</v>
      </c>
      <c r="EA72" s="7">
        <v>30</v>
      </c>
      <c r="EB72" s="6" t="s">
        <v>923</v>
      </c>
      <c r="EC72" s="25">
        <f t="shared" si="42"/>
        <v>0.040106951871657755</v>
      </c>
      <c r="ED72" s="8">
        <v>3361</v>
      </c>
      <c r="EE72" s="25">
        <f t="shared" si="38"/>
        <v>4.49331550802139</v>
      </c>
      <c r="EF72" s="6" t="s">
        <v>922</v>
      </c>
      <c r="EG72" s="58">
        <v>15</v>
      </c>
      <c r="EH72" s="7">
        <v>150</v>
      </c>
      <c r="EI72" s="7">
        <v>0</v>
      </c>
      <c r="EJ72" s="7">
        <v>0</v>
      </c>
      <c r="EK72" s="7">
        <v>15</v>
      </c>
      <c r="EL72" s="7">
        <v>150</v>
      </c>
      <c r="EM72" s="53">
        <v>3122</v>
      </c>
      <c r="EN72" s="8">
        <v>2488</v>
      </c>
      <c r="EO72" s="8">
        <v>5610</v>
      </c>
      <c r="EP72" s="25">
        <f t="shared" si="50"/>
        <v>7.5</v>
      </c>
      <c r="EQ72" s="25">
        <f t="shared" si="51"/>
        <v>0.5681588008912295</v>
      </c>
      <c r="ER72" s="7">
        <v>4</v>
      </c>
      <c r="ES72" s="58">
        <v>651</v>
      </c>
      <c r="ET72" s="7">
        <v>398</v>
      </c>
      <c r="EU72" s="25">
        <f t="shared" si="43"/>
        <v>1.635678391959799</v>
      </c>
      <c r="EV72" s="25">
        <f t="shared" si="36"/>
        <v>70.94474153297682</v>
      </c>
      <c r="EW72" s="58">
        <v>5</v>
      </c>
      <c r="EX72" s="6" t="s">
        <v>176</v>
      </c>
      <c r="EY72" s="6" t="s">
        <v>189</v>
      </c>
      <c r="EZ72" s="6" t="s">
        <v>193</v>
      </c>
      <c r="FA72" s="6" t="s">
        <v>193</v>
      </c>
      <c r="FB72" s="6" t="s">
        <v>193</v>
      </c>
      <c r="FC72" s="6" t="s">
        <v>193</v>
      </c>
      <c r="FD72" s="6" t="s">
        <v>193</v>
      </c>
      <c r="FE72" s="6" t="s">
        <v>193</v>
      </c>
      <c r="FF72" s="6" t="s">
        <v>193</v>
      </c>
      <c r="FG72" s="6" t="s">
        <v>193</v>
      </c>
      <c r="FH72" s="6" t="s">
        <v>193</v>
      </c>
      <c r="FI72" s="6" t="s">
        <v>193</v>
      </c>
      <c r="FJ72" s="6" t="s">
        <v>193</v>
      </c>
      <c r="FK72" s="6" t="s">
        <v>193</v>
      </c>
      <c r="FL72" s="6" t="s">
        <v>193</v>
      </c>
      <c r="FM72" s="6" t="s">
        <v>193</v>
      </c>
      <c r="FN72" s="6" t="s">
        <v>193</v>
      </c>
      <c r="FO72" s="6" t="s">
        <v>193</v>
      </c>
      <c r="FP72" s="6" t="s">
        <v>193</v>
      </c>
      <c r="FQ72" s="6" t="s">
        <v>193</v>
      </c>
      <c r="FR72" s="6" t="s">
        <v>193</v>
      </c>
      <c r="FS72" s="6" t="s">
        <v>193</v>
      </c>
      <c r="FT72" s="6" t="s">
        <v>193</v>
      </c>
      <c r="FU72" s="6" t="s">
        <v>193</v>
      </c>
      <c r="FV72" s="6" t="s">
        <v>193</v>
      </c>
      <c r="FW72" s="6" t="s">
        <v>193</v>
      </c>
      <c r="FX72" s="6" t="s">
        <v>193</v>
      </c>
      <c r="FY72" s="6" t="s">
        <v>193</v>
      </c>
      <c r="FZ72" s="6" t="s">
        <v>193</v>
      </c>
      <c r="GA72" s="6" t="s">
        <v>193</v>
      </c>
      <c r="GB72" s="6" t="s">
        <v>193</v>
      </c>
      <c r="GC72" s="6" t="s">
        <v>193</v>
      </c>
      <c r="GD72" s="6" t="s">
        <v>193</v>
      </c>
      <c r="GE72" s="6" t="s">
        <v>193</v>
      </c>
      <c r="GF72" s="6" t="s">
        <v>193</v>
      </c>
      <c r="GG72" s="6" t="s">
        <v>193</v>
      </c>
      <c r="GH72" s="6" t="s">
        <v>193</v>
      </c>
      <c r="GI72" s="6" t="s">
        <v>193</v>
      </c>
      <c r="GJ72" s="6" t="s">
        <v>193</v>
      </c>
      <c r="GK72" s="6" t="s">
        <v>193</v>
      </c>
      <c r="GL72" s="6" t="s">
        <v>193</v>
      </c>
      <c r="GM72" s="6" t="s">
        <v>193</v>
      </c>
      <c r="GN72" s="6" t="s">
        <v>193</v>
      </c>
      <c r="GO72" s="6" t="s">
        <v>193</v>
      </c>
      <c r="GP72" s="6" t="s">
        <v>193</v>
      </c>
      <c r="GQ72" s="6" t="s">
        <v>193</v>
      </c>
      <c r="GR72" s="6" t="s">
        <v>193</v>
      </c>
      <c r="GS72" s="6" t="s">
        <v>193</v>
      </c>
      <c r="GT72" s="6" t="s">
        <v>193</v>
      </c>
      <c r="GU72" s="6" t="s">
        <v>193</v>
      </c>
      <c r="GV72" s="6" t="s">
        <v>257</v>
      </c>
      <c r="GW72" s="6" t="s">
        <v>352</v>
      </c>
      <c r="GX72" s="6" t="s">
        <v>395</v>
      </c>
      <c r="GY72" s="6" t="s">
        <v>471</v>
      </c>
      <c r="GZ72" s="6" t="s">
        <v>493</v>
      </c>
      <c r="HA72" s="6" t="s">
        <v>497</v>
      </c>
      <c r="HB72" s="6" t="s">
        <v>501</v>
      </c>
      <c r="HC72" s="6" t="s">
        <v>507</v>
      </c>
      <c r="HD72" s="6" t="s">
        <v>514</v>
      </c>
      <c r="HE72" s="6" t="s">
        <v>514</v>
      </c>
    </row>
    <row r="73" spans="1:213" ht="12.75">
      <c r="A73" s="6" t="s">
        <v>831</v>
      </c>
      <c r="B73" s="6" t="s">
        <v>832</v>
      </c>
      <c r="C73" s="6" t="s">
        <v>696</v>
      </c>
      <c r="D73" s="6" t="s">
        <v>906</v>
      </c>
      <c r="E73" s="6" t="s">
        <v>832</v>
      </c>
      <c r="F73" s="6" t="s">
        <v>918</v>
      </c>
      <c r="G73" s="6" t="s">
        <v>922</v>
      </c>
      <c r="H73" s="6" t="s">
        <v>926</v>
      </c>
      <c r="I73" s="6" t="s">
        <v>5</v>
      </c>
      <c r="J73" s="6" t="s">
        <v>108</v>
      </c>
      <c r="K73" s="7">
        <v>83651</v>
      </c>
      <c r="L73" s="7">
        <v>3995</v>
      </c>
      <c r="M73" s="6" t="s">
        <v>5</v>
      </c>
      <c r="N73" s="6" t="s">
        <v>108</v>
      </c>
      <c r="O73" s="7">
        <v>83651</v>
      </c>
      <c r="P73" s="7">
        <v>3995</v>
      </c>
      <c r="Q73" s="6" t="s">
        <v>1118</v>
      </c>
      <c r="R73" s="6" t="s">
        <v>1218</v>
      </c>
      <c r="S73" s="6" t="s">
        <v>1298</v>
      </c>
      <c r="T73" s="6" t="s">
        <v>1385</v>
      </c>
      <c r="U73" s="6" t="s">
        <v>1479</v>
      </c>
      <c r="V73" s="6" t="s">
        <v>1579</v>
      </c>
      <c r="W73" s="6" t="s">
        <v>1579</v>
      </c>
      <c r="Z73" s="53">
        <f t="shared" si="44"/>
        <v>80362</v>
      </c>
      <c r="AA73" s="8">
        <v>80362</v>
      </c>
      <c r="AB73" s="7">
        <v>0</v>
      </c>
      <c r="AC73" s="53">
        <v>47148</v>
      </c>
      <c r="AD73" s="6" t="s">
        <v>1688</v>
      </c>
      <c r="AE73" s="7">
        <v>0</v>
      </c>
      <c r="AF73" s="6" t="s">
        <v>932</v>
      </c>
      <c r="AG73" s="8">
        <f t="shared" si="39"/>
        <v>47148</v>
      </c>
      <c r="AH73" s="38">
        <f t="shared" si="40"/>
        <v>0.5866952042009905</v>
      </c>
      <c r="AI73" s="8">
        <v>3372</v>
      </c>
      <c r="AJ73" s="6" t="s">
        <v>1256</v>
      </c>
      <c r="AK73" s="11">
        <v>52</v>
      </c>
      <c r="AL73" s="58">
        <v>1</v>
      </c>
      <c r="AM73" s="7">
        <v>0</v>
      </c>
      <c r="AN73" s="7">
        <v>0</v>
      </c>
      <c r="AO73" s="7">
        <v>0</v>
      </c>
      <c r="AP73" s="7">
        <v>0</v>
      </c>
      <c r="AQ73" s="62">
        <v>6</v>
      </c>
      <c r="AR73" s="12">
        <v>0</v>
      </c>
      <c r="AS73" s="12">
        <v>6</v>
      </c>
      <c r="AT73" s="12">
        <v>22.75</v>
      </c>
      <c r="AU73" s="12">
        <v>28.75</v>
      </c>
      <c r="AV73" s="12">
        <f t="shared" si="45"/>
        <v>0.35775615340583855</v>
      </c>
      <c r="AW73" s="53">
        <v>82100</v>
      </c>
      <c r="AX73" s="7">
        <v>40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53">
        <v>1659251</v>
      </c>
      <c r="BE73" s="8">
        <v>0</v>
      </c>
      <c r="BF73" s="8">
        <v>1659251</v>
      </c>
      <c r="BG73" s="8">
        <v>5000</v>
      </c>
      <c r="BH73" s="8">
        <v>0</v>
      </c>
      <c r="BI73" s="8">
        <v>5000</v>
      </c>
      <c r="BJ73" s="8">
        <v>7338</v>
      </c>
      <c r="BK73" s="8">
        <v>0</v>
      </c>
      <c r="BL73" s="8">
        <v>7338</v>
      </c>
      <c r="BM73" s="8">
        <v>0</v>
      </c>
      <c r="BN73" s="8">
        <v>0</v>
      </c>
      <c r="BO73" s="8">
        <v>0</v>
      </c>
      <c r="BP73" s="8">
        <v>88460</v>
      </c>
      <c r="BQ73" s="8">
        <v>0</v>
      </c>
      <c r="BR73" s="8">
        <v>88460</v>
      </c>
      <c r="BS73" s="8">
        <v>1760049</v>
      </c>
      <c r="BT73" s="12">
        <f t="shared" si="46"/>
        <v>21.901508175505835</v>
      </c>
      <c r="BU73" s="8">
        <v>0</v>
      </c>
      <c r="BV73" s="8">
        <v>1760049</v>
      </c>
      <c r="BW73" s="53">
        <v>828406</v>
      </c>
      <c r="BX73" s="8">
        <v>377376</v>
      </c>
      <c r="BY73" s="8">
        <v>1205782</v>
      </c>
      <c r="BZ73" s="12">
        <f t="shared" si="47"/>
        <v>15.004380179686917</v>
      </c>
      <c r="CA73" s="8">
        <v>134234</v>
      </c>
      <c r="CB73" s="8">
        <v>8508</v>
      </c>
      <c r="CC73" s="8">
        <v>51381</v>
      </c>
      <c r="CD73" s="8">
        <v>194123</v>
      </c>
      <c r="CE73" s="12">
        <f t="shared" si="37"/>
        <v>2.415606878873099</v>
      </c>
      <c r="CF73" s="53">
        <v>0</v>
      </c>
      <c r="CG73" s="8">
        <v>323932</v>
      </c>
      <c r="CH73" s="8">
        <v>323932</v>
      </c>
      <c r="CI73" s="80">
        <f t="shared" si="52"/>
        <v>4.030910131654265</v>
      </c>
      <c r="CJ73" s="8">
        <v>1723837</v>
      </c>
      <c r="CK73" s="12">
        <f t="shared" si="48"/>
        <v>21.45089719021428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7388</v>
      </c>
      <c r="CR73" s="10">
        <v>28824</v>
      </c>
      <c r="CS73" s="10">
        <v>28824</v>
      </c>
      <c r="CT73" s="9">
        <v>0</v>
      </c>
      <c r="CU73" s="9">
        <v>0</v>
      </c>
      <c r="CV73" s="9">
        <v>0</v>
      </c>
      <c r="CW73" s="6" t="s">
        <v>1256</v>
      </c>
      <c r="CX73" s="9">
        <v>0</v>
      </c>
      <c r="CY73" s="9">
        <v>0</v>
      </c>
      <c r="CZ73" s="74">
        <f t="shared" si="49"/>
        <v>0.09217891001159259</v>
      </c>
      <c r="DA73" s="8">
        <v>12961</v>
      </c>
      <c r="DB73" s="8">
        <v>5905</v>
      </c>
      <c r="DC73" s="8">
        <v>125983</v>
      </c>
      <c r="DD73" s="8">
        <v>12011</v>
      </c>
      <c r="DE73" s="8">
        <v>9428</v>
      </c>
      <c r="DF73" s="8">
        <v>2583</v>
      </c>
      <c r="DG73" s="8">
        <v>2555</v>
      </c>
      <c r="DH73" s="8">
        <v>2555</v>
      </c>
      <c r="DI73" s="7">
        <v>0</v>
      </c>
      <c r="DJ73" s="7">
        <v>0</v>
      </c>
      <c r="DK73" s="7">
        <v>51</v>
      </c>
      <c r="DL73" s="7">
        <v>7</v>
      </c>
      <c r="DM73" s="7">
        <v>0</v>
      </c>
      <c r="DN73" s="7">
        <v>58</v>
      </c>
      <c r="DO73" s="7">
        <v>0</v>
      </c>
      <c r="DP73" s="7">
        <v>0</v>
      </c>
      <c r="DQ73" s="8">
        <v>140607</v>
      </c>
      <c r="DR73" s="7">
        <v>238</v>
      </c>
      <c r="DS73" s="7"/>
      <c r="DT73" s="7">
        <v>0</v>
      </c>
      <c r="DU73" s="7">
        <v>0</v>
      </c>
      <c r="DV73" s="7">
        <v>238</v>
      </c>
      <c r="DW73" s="53">
        <v>2768</v>
      </c>
      <c r="DX73" s="8">
        <v>325977</v>
      </c>
      <c r="DY73" s="6" t="s">
        <v>922</v>
      </c>
      <c r="DZ73" s="25">
        <f t="shared" si="41"/>
        <v>4.056357482392175</v>
      </c>
      <c r="EA73" s="8">
        <v>22105</v>
      </c>
      <c r="EB73" s="6" t="s">
        <v>922</v>
      </c>
      <c r="EC73" s="25">
        <f t="shared" si="42"/>
        <v>0.27506781812299347</v>
      </c>
      <c r="ED73" s="8">
        <v>34670</v>
      </c>
      <c r="EE73" s="25">
        <f t="shared" si="38"/>
        <v>0.4314228117767104</v>
      </c>
      <c r="EF73" s="6" t="s">
        <v>923</v>
      </c>
      <c r="EG73" s="58">
        <v>408</v>
      </c>
      <c r="EH73" s="8">
        <v>22744</v>
      </c>
      <c r="EI73" s="7">
        <v>91</v>
      </c>
      <c r="EJ73" s="7">
        <v>192</v>
      </c>
      <c r="EK73" s="7">
        <v>499</v>
      </c>
      <c r="EL73" s="8">
        <v>22936</v>
      </c>
      <c r="EM73" s="53">
        <v>411475</v>
      </c>
      <c r="EN73" s="8">
        <v>273191</v>
      </c>
      <c r="EO73" s="8">
        <v>684666</v>
      </c>
      <c r="EP73" s="25">
        <f t="shared" si="50"/>
        <v>8.519773027052587</v>
      </c>
      <c r="EQ73" s="25">
        <f t="shared" si="51"/>
        <v>4.8693592779875825</v>
      </c>
      <c r="ER73" s="7">
        <v>3</v>
      </c>
      <c r="ES73" s="53">
        <v>1754</v>
      </c>
      <c r="ET73" s="7">
        <v>711</v>
      </c>
      <c r="EU73" s="25">
        <f t="shared" si="43"/>
        <v>2.466947960618847</v>
      </c>
      <c r="EV73" s="25">
        <f t="shared" si="36"/>
        <v>1.0384625496227358</v>
      </c>
      <c r="EW73" s="58">
        <v>11</v>
      </c>
      <c r="EX73" s="6" t="s">
        <v>175</v>
      </c>
      <c r="EY73" s="6" t="s">
        <v>185</v>
      </c>
      <c r="EZ73" s="6" t="s">
        <v>193</v>
      </c>
      <c r="FA73" s="6" t="s">
        <v>193</v>
      </c>
      <c r="FB73" s="6" t="s">
        <v>193</v>
      </c>
      <c r="FC73" s="6" t="s">
        <v>193</v>
      </c>
      <c r="FD73" s="6" t="s">
        <v>193</v>
      </c>
      <c r="FE73" s="6" t="s">
        <v>193</v>
      </c>
      <c r="FF73" s="6" t="s">
        <v>193</v>
      </c>
      <c r="FG73" s="6" t="s">
        <v>193</v>
      </c>
      <c r="FH73" s="6" t="s">
        <v>193</v>
      </c>
      <c r="FI73" s="6" t="s">
        <v>193</v>
      </c>
      <c r="FJ73" s="6" t="s">
        <v>193</v>
      </c>
      <c r="FK73" s="6" t="s">
        <v>193</v>
      </c>
      <c r="FL73" s="6" t="s">
        <v>193</v>
      </c>
      <c r="FM73" s="6" t="s">
        <v>193</v>
      </c>
      <c r="FN73" s="6" t="s">
        <v>193</v>
      </c>
      <c r="FO73" s="6" t="s">
        <v>193</v>
      </c>
      <c r="FP73" s="6" t="s">
        <v>193</v>
      </c>
      <c r="FQ73" s="6" t="s">
        <v>193</v>
      </c>
      <c r="FR73" s="6" t="s">
        <v>193</v>
      </c>
      <c r="FS73" s="6" t="s">
        <v>193</v>
      </c>
      <c r="FT73" s="6" t="s">
        <v>193</v>
      </c>
      <c r="FU73" s="6" t="s">
        <v>193</v>
      </c>
      <c r="FV73" s="6" t="s">
        <v>193</v>
      </c>
      <c r="FW73" s="6" t="s">
        <v>193</v>
      </c>
      <c r="FX73" s="6" t="s">
        <v>193</v>
      </c>
      <c r="FY73" s="6" t="s">
        <v>193</v>
      </c>
      <c r="FZ73" s="6" t="s">
        <v>193</v>
      </c>
      <c r="GA73" s="6" t="s">
        <v>193</v>
      </c>
      <c r="GB73" s="6" t="s">
        <v>193</v>
      </c>
      <c r="GC73" s="6" t="s">
        <v>193</v>
      </c>
      <c r="GD73" s="6" t="s">
        <v>193</v>
      </c>
      <c r="GE73" s="6" t="s">
        <v>193</v>
      </c>
      <c r="GF73" s="6" t="s">
        <v>193</v>
      </c>
      <c r="GG73" s="6" t="s">
        <v>193</v>
      </c>
      <c r="GH73" s="6" t="s">
        <v>193</v>
      </c>
      <c r="GI73" s="6" t="s">
        <v>193</v>
      </c>
      <c r="GJ73" s="6" t="s">
        <v>193</v>
      </c>
      <c r="GK73" s="6" t="s">
        <v>193</v>
      </c>
      <c r="GL73" s="6" t="s">
        <v>193</v>
      </c>
      <c r="GM73" s="6" t="s">
        <v>193</v>
      </c>
      <c r="GN73" s="6" t="s">
        <v>193</v>
      </c>
      <c r="GO73" s="6" t="s">
        <v>193</v>
      </c>
      <c r="GP73" s="6" t="s">
        <v>193</v>
      </c>
      <c r="GQ73" s="6" t="s">
        <v>193</v>
      </c>
      <c r="GR73" s="6" t="s">
        <v>193</v>
      </c>
      <c r="GS73" s="6" t="s">
        <v>193</v>
      </c>
      <c r="GT73" s="6" t="s">
        <v>193</v>
      </c>
      <c r="GU73" s="6" t="s">
        <v>193</v>
      </c>
      <c r="GV73" s="6" t="s">
        <v>258</v>
      </c>
      <c r="GW73" s="6" t="s">
        <v>353</v>
      </c>
      <c r="GX73" s="6" t="s">
        <v>451</v>
      </c>
      <c r="GY73" s="6" t="s">
        <v>480</v>
      </c>
      <c r="GZ73" s="6" t="s">
        <v>493</v>
      </c>
      <c r="HA73" s="6" t="s">
        <v>497</v>
      </c>
      <c r="HB73" s="6" t="s">
        <v>501</v>
      </c>
      <c r="HC73" s="6" t="s">
        <v>507</v>
      </c>
      <c r="HD73" s="6" t="s">
        <v>517</v>
      </c>
      <c r="HE73" s="6" t="s">
        <v>522</v>
      </c>
    </row>
    <row r="74" spans="1:213" ht="12.75">
      <c r="A74" s="6" t="s">
        <v>833</v>
      </c>
      <c r="B74" s="6" t="s">
        <v>834</v>
      </c>
      <c r="C74" s="6" t="s">
        <v>696</v>
      </c>
      <c r="D74" s="6" t="s">
        <v>906</v>
      </c>
      <c r="E74" s="6" t="s">
        <v>834</v>
      </c>
      <c r="F74" s="6" t="s">
        <v>917</v>
      </c>
      <c r="G74" s="6" t="s">
        <v>922</v>
      </c>
      <c r="H74" s="7">
        <v>0.000569591</v>
      </c>
      <c r="I74" s="6" t="s">
        <v>6</v>
      </c>
      <c r="J74" s="6" t="s">
        <v>109</v>
      </c>
      <c r="K74" s="7">
        <v>83274</v>
      </c>
      <c r="L74" s="7">
        <v>1309</v>
      </c>
      <c r="M74" s="6" t="s">
        <v>6</v>
      </c>
      <c r="N74" s="6" t="s">
        <v>109</v>
      </c>
      <c r="O74" s="7">
        <v>83274</v>
      </c>
      <c r="P74" s="7">
        <v>1309</v>
      </c>
      <c r="Q74" s="6" t="s">
        <v>1109</v>
      </c>
      <c r="R74" s="6" t="s">
        <v>1219</v>
      </c>
      <c r="S74" s="6" t="s">
        <v>1299</v>
      </c>
      <c r="T74" s="6" t="s">
        <v>1386</v>
      </c>
      <c r="U74" s="6" t="s">
        <v>1480</v>
      </c>
      <c r="V74" s="6" t="s">
        <v>1580</v>
      </c>
      <c r="W74" s="6" t="s">
        <v>1580</v>
      </c>
      <c r="Z74" s="53">
        <f t="shared" si="44"/>
        <v>11262</v>
      </c>
      <c r="AA74" s="8">
        <v>11262</v>
      </c>
      <c r="AB74" s="7">
        <v>0</v>
      </c>
      <c r="AC74" s="53">
        <v>10331</v>
      </c>
      <c r="AD74" s="6" t="s">
        <v>1689</v>
      </c>
      <c r="AE74" s="7">
        <v>0</v>
      </c>
      <c r="AF74" s="6" t="s">
        <v>932</v>
      </c>
      <c r="AG74" s="8">
        <f t="shared" si="39"/>
        <v>10331</v>
      </c>
      <c r="AH74" s="38">
        <f t="shared" si="40"/>
        <v>0.9173326229799326</v>
      </c>
      <c r="AI74" s="7">
        <v>15</v>
      </c>
      <c r="AJ74" s="11">
        <v>25</v>
      </c>
      <c r="AK74" s="11">
        <v>25</v>
      </c>
      <c r="AL74" s="58">
        <v>1</v>
      </c>
      <c r="AM74" s="7">
        <v>0</v>
      </c>
      <c r="AN74" s="7">
        <v>0</v>
      </c>
      <c r="AO74" s="7">
        <v>0</v>
      </c>
      <c r="AP74" s="7">
        <v>0</v>
      </c>
      <c r="AQ74" s="62">
        <v>0</v>
      </c>
      <c r="AR74" s="12">
        <v>1</v>
      </c>
      <c r="AS74" s="12">
        <v>1</v>
      </c>
      <c r="AT74" s="12">
        <v>3.35</v>
      </c>
      <c r="AU74" s="12">
        <v>4.35</v>
      </c>
      <c r="AV74" s="12">
        <f t="shared" si="45"/>
        <v>0.3862546616941928</v>
      </c>
      <c r="AW74" s="53">
        <v>46576</v>
      </c>
      <c r="AX74" s="7">
        <v>40</v>
      </c>
      <c r="AY74" s="10">
        <v>102472</v>
      </c>
      <c r="AZ74" s="9">
        <v>0</v>
      </c>
      <c r="BA74" s="10">
        <v>249222</v>
      </c>
      <c r="BB74" s="9">
        <v>0</v>
      </c>
      <c r="BC74" s="10">
        <v>351694</v>
      </c>
      <c r="BD74" s="53">
        <v>246245</v>
      </c>
      <c r="BE74" s="8">
        <v>0</v>
      </c>
      <c r="BF74" s="8">
        <v>246245</v>
      </c>
      <c r="BG74" s="8">
        <v>10549</v>
      </c>
      <c r="BH74" s="8">
        <v>0</v>
      </c>
      <c r="BI74" s="8">
        <v>10549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25358</v>
      </c>
      <c r="BQ74" s="8">
        <v>0</v>
      </c>
      <c r="BR74" s="8">
        <v>25358</v>
      </c>
      <c r="BS74" s="8">
        <v>282152</v>
      </c>
      <c r="BT74" s="12">
        <f t="shared" si="46"/>
        <v>25.05345409341147</v>
      </c>
      <c r="BU74" s="8">
        <v>0</v>
      </c>
      <c r="BV74" s="8">
        <v>282152</v>
      </c>
      <c r="BW74" s="53">
        <v>131100</v>
      </c>
      <c r="BX74" s="8">
        <v>9163</v>
      </c>
      <c r="BY74" s="8">
        <v>140263</v>
      </c>
      <c r="BZ74" s="12">
        <f t="shared" si="47"/>
        <v>12.454537382347718</v>
      </c>
      <c r="CA74" s="8">
        <v>58693</v>
      </c>
      <c r="CB74" s="8">
        <v>604</v>
      </c>
      <c r="CC74" s="8">
        <v>1887</v>
      </c>
      <c r="CD74" s="8">
        <v>61184</v>
      </c>
      <c r="CE74" s="12">
        <f t="shared" si="37"/>
        <v>5.4327828094477</v>
      </c>
      <c r="CF74" s="53">
        <v>0</v>
      </c>
      <c r="CG74" s="8">
        <v>75867</v>
      </c>
      <c r="CH74" s="8">
        <v>75867</v>
      </c>
      <c r="CI74" s="80">
        <f t="shared" si="52"/>
        <v>6.73654768247203</v>
      </c>
      <c r="CJ74" s="8">
        <v>277314</v>
      </c>
      <c r="CK74" s="12">
        <f t="shared" si="48"/>
        <v>24.623867874267447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9231</v>
      </c>
      <c r="CR74" s="10">
        <v>347301</v>
      </c>
      <c r="CS74" s="9">
        <v>0</v>
      </c>
      <c r="CT74" s="10">
        <v>98079</v>
      </c>
      <c r="CU74" s="9">
        <v>0</v>
      </c>
      <c r="CV74" s="10">
        <v>249222</v>
      </c>
      <c r="CW74" s="6" t="s">
        <v>932</v>
      </c>
      <c r="CX74" s="9">
        <v>0</v>
      </c>
      <c r="CY74" s="10">
        <v>347301</v>
      </c>
      <c r="CZ74" s="74">
        <f t="shared" si="49"/>
        <v>0.07125444388014221</v>
      </c>
      <c r="DA74" s="8">
        <v>4209</v>
      </c>
      <c r="DB74" s="8">
        <v>1113</v>
      </c>
      <c r="DC74" s="8">
        <v>51569</v>
      </c>
      <c r="DD74" s="8">
        <v>4030</v>
      </c>
      <c r="DE74" s="8">
        <v>4030</v>
      </c>
      <c r="DF74" s="7">
        <v>0</v>
      </c>
      <c r="DG74" s="8">
        <v>3244</v>
      </c>
      <c r="DH74" s="8">
        <v>3244</v>
      </c>
      <c r="DI74" s="7">
        <v>0</v>
      </c>
      <c r="DJ74" s="7">
        <v>0</v>
      </c>
      <c r="DK74" s="7">
        <v>51</v>
      </c>
      <c r="DL74" s="7">
        <v>2</v>
      </c>
      <c r="DM74" s="7">
        <v>0</v>
      </c>
      <c r="DN74" s="7">
        <v>53</v>
      </c>
      <c r="DO74" s="7">
        <v>0</v>
      </c>
      <c r="DP74" s="7">
        <v>174</v>
      </c>
      <c r="DQ74" s="8">
        <v>59070</v>
      </c>
      <c r="DR74" s="7">
        <v>64</v>
      </c>
      <c r="DS74" s="7"/>
      <c r="DT74" s="7">
        <v>0</v>
      </c>
      <c r="DU74" s="7">
        <v>0</v>
      </c>
      <c r="DV74" s="7">
        <v>64</v>
      </c>
      <c r="DW74" s="53">
        <v>2392</v>
      </c>
      <c r="DX74" s="8">
        <v>75000</v>
      </c>
      <c r="DY74" s="6" t="s">
        <v>923</v>
      </c>
      <c r="DZ74" s="25">
        <f t="shared" si="41"/>
        <v>6.659563132658498</v>
      </c>
      <c r="EA74" s="8">
        <v>12000</v>
      </c>
      <c r="EB74" s="6" t="s">
        <v>923</v>
      </c>
      <c r="EC74" s="25">
        <f t="shared" si="42"/>
        <v>1.0655301012253595</v>
      </c>
      <c r="ED74" s="8">
        <v>12000</v>
      </c>
      <c r="EE74" s="25">
        <f t="shared" si="38"/>
        <v>1.0655301012253595</v>
      </c>
      <c r="EF74" s="6" t="s">
        <v>923</v>
      </c>
      <c r="EG74" s="58">
        <v>96</v>
      </c>
      <c r="EH74" s="8">
        <v>4838</v>
      </c>
      <c r="EI74" s="7">
        <v>1</v>
      </c>
      <c r="EJ74" s="7">
        <v>470</v>
      </c>
      <c r="EK74" s="7">
        <v>97</v>
      </c>
      <c r="EL74" s="8">
        <v>5308</v>
      </c>
      <c r="EM74" s="53">
        <v>81223</v>
      </c>
      <c r="EN74" s="8">
        <v>82557</v>
      </c>
      <c r="EO74" s="8">
        <v>163780</v>
      </c>
      <c r="EP74" s="25">
        <f t="shared" si="50"/>
        <v>14.542709998224117</v>
      </c>
      <c r="EQ74" s="25">
        <f t="shared" si="51"/>
        <v>2.772642627391231</v>
      </c>
      <c r="ER74" s="7">
        <v>3</v>
      </c>
      <c r="ES74" s="58">
        <v>388</v>
      </c>
      <c r="ET74" s="7">
        <v>112</v>
      </c>
      <c r="EU74" s="25">
        <f t="shared" si="43"/>
        <v>3.4642857142857144</v>
      </c>
      <c r="EV74" s="25">
        <f t="shared" si="36"/>
        <v>0.6838441812187079</v>
      </c>
      <c r="EW74" s="58">
        <v>10</v>
      </c>
      <c r="EX74" s="6" t="s">
        <v>176</v>
      </c>
      <c r="EY74" s="6" t="s">
        <v>186</v>
      </c>
      <c r="EZ74" s="6" t="s">
        <v>193</v>
      </c>
      <c r="FA74" s="6" t="s">
        <v>193</v>
      </c>
      <c r="FB74" s="6" t="s">
        <v>193</v>
      </c>
      <c r="FC74" s="6" t="s">
        <v>193</v>
      </c>
      <c r="FD74" s="6" t="s">
        <v>193</v>
      </c>
      <c r="FE74" s="6" t="s">
        <v>193</v>
      </c>
      <c r="FF74" s="6" t="s">
        <v>193</v>
      </c>
      <c r="FG74" s="6" t="s">
        <v>193</v>
      </c>
      <c r="FH74" s="6" t="s">
        <v>193</v>
      </c>
      <c r="FI74" s="6" t="s">
        <v>193</v>
      </c>
      <c r="FJ74" s="6" t="s">
        <v>193</v>
      </c>
      <c r="FK74" s="6" t="s">
        <v>193</v>
      </c>
      <c r="FL74" s="6" t="s">
        <v>193</v>
      </c>
      <c r="FM74" s="6" t="s">
        <v>193</v>
      </c>
      <c r="FN74" s="6" t="s">
        <v>193</v>
      </c>
      <c r="FO74" s="6" t="s">
        <v>193</v>
      </c>
      <c r="FP74" s="6" t="s">
        <v>193</v>
      </c>
      <c r="FQ74" s="6" t="s">
        <v>193</v>
      </c>
      <c r="FR74" s="6" t="s">
        <v>193</v>
      </c>
      <c r="FS74" s="6" t="s">
        <v>193</v>
      </c>
      <c r="FT74" s="6" t="s">
        <v>193</v>
      </c>
      <c r="FU74" s="6" t="s">
        <v>193</v>
      </c>
      <c r="FV74" s="6" t="s">
        <v>193</v>
      </c>
      <c r="FW74" s="6" t="s">
        <v>193</v>
      </c>
      <c r="FX74" s="6" t="s">
        <v>193</v>
      </c>
      <c r="FY74" s="6" t="s">
        <v>193</v>
      </c>
      <c r="FZ74" s="6" t="s">
        <v>193</v>
      </c>
      <c r="GA74" s="6" t="s">
        <v>193</v>
      </c>
      <c r="GB74" s="6" t="s">
        <v>193</v>
      </c>
      <c r="GC74" s="6" t="s">
        <v>193</v>
      </c>
      <c r="GD74" s="6" t="s">
        <v>193</v>
      </c>
      <c r="GE74" s="6" t="s">
        <v>193</v>
      </c>
      <c r="GF74" s="6" t="s">
        <v>193</v>
      </c>
      <c r="GG74" s="6" t="s">
        <v>193</v>
      </c>
      <c r="GH74" s="6" t="s">
        <v>193</v>
      </c>
      <c r="GI74" s="6" t="s">
        <v>193</v>
      </c>
      <c r="GJ74" s="6" t="s">
        <v>193</v>
      </c>
      <c r="GK74" s="6" t="s">
        <v>193</v>
      </c>
      <c r="GL74" s="6" t="s">
        <v>193</v>
      </c>
      <c r="GM74" s="6" t="s">
        <v>193</v>
      </c>
      <c r="GN74" s="6" t="s">
        <v>193</v>
      </c>
      <c r="GO74" s="6" t="s">
        <v>193</v>
      </c>
      <c r="GP74" s="6" t="s">
        <v>193</v>
      </c>
      <c r="GQ74" s="6" t="s">
        <v>193</v>
      </c>
      <c r="GR74" s="6" t="s">
        <v>193</v>
      </c>
      <c r="GS74" s="6" t="s">
        <v>193</v>
      </c>
      <c r="GT74" s="6" t="s">
        <v>193</v>
      </c>
      <c r="GU74" s="6" t="s">
        <v>193</v>
      </c>
      <c r="GV74" s="6" t="s">
        <v>259</v>
      </c>
      <c r="GW74" s="6" t="s">
        <v>447</v>
      </c>
      <c r="GX74" s="6" t="s">
        <v>451</v>
      </c>
      <c r="GY74" s="6" t="s">
        <v>454</v>
      </c>
      <c r="GZ74" s="6" t="s">
        <v>494</v>
      </c>
      <c r="HA74" s="6" t="s">
        <v>497</v>
      </c>
      <c r="HB74" s="6" t="s">
        <v>501</v>
      </c>
      <c r="HC74" s="6" t="s">
        <v>504</v>
      </c>
      <c r="HD74" s="6" t="s">
        <v>514</v>
      </c>
      <c r="HE74" s="6" t="s">
        <v>514</v>
      </c>
    </row>
    <row r="75" spans="1:213" ht="12.75">
      <c r="A75" s="6" t="s">
        <v>835</v>
      </c>
      <c r="B75" s="6" t="s">
        <v>836</v>
      </c>
      <c r="C75" s="6" t="s">
        <v>696</v>
      </c>
      <c r="D75" s="6" t="s">
        <v>906</v>
      </c>
      <c r="E75" s="6" t="s">
        <v>836</v>
      </c>
      <c r="F75" s="6" t="s">
        <v>918</v>
      </c>
      <c r="G75" s="6" t="s">
        <v>922</v>
      </c>
      <c r="H75" s="6" t="s">
        <v>932</v>
      </c>
      <c r="I75" s="6" t="s">
        <v>7</v>
      </c>
      <c r="J75" s="6" t="s">
        <v>110</v>
      </c>
      <c r="K75" s="7">
        <v>83656</v>
      </c>
      <c r="L75" s="6" t="s">
        <v>1023</v>
      </c>
      <c r="M75" s="6" t="s">
        <v>1081</v>
      </c>
      <c r="N75" s="6" t="s">
        <v>110</v>
      </c>
      <c r="O75" s="7">
        <v>83656</v>
      </c>
      <c r="P75" s="6" t="s">
        <v>1023</v>
      </c>
      <c r="Q75" s="6" t="s">
        <v>1118</v>
      </c>
      <c r="R75" s="6" t="s">
        <v>1220</v>
      </c>
      <c r="S75" s="6" t="s">
        <v>1256</v>
      </c>
      <c r="T75" s="6" t="s">
        <v>1387</v>
      </c>
      <c r="U75" s="6" t="s">
        <v>1481</v>
      </c>
      <c r="V75" s="6" t="s">
        <v>1581</v>
      </c>
      <c r="W75" s="6" t="s">
        <v>1581</v>
      </c>
      <c r="Z75" s="53">
        <f t="shared" si="44"/>
        <v>623</v>
      </c>
      <c r="AA75" s="7">
        <v>623</v>
      </c>
      <c r="AB75" s="7">
        <v>0</v>
      </c>
      <c r="AC75" s="58">
        <v>217</v>
      </c>
      <c r="AD75" s="6" t="s">
        <v>1665</v>
      </c>
      <c r="AE75" s="7">
        <v>0</v>
      </c>
      <c r="AF75" s="6" t="s">
        <v>932</v>
      </c>
      <c r="AG75" s="8">
        <f t="shared" si="39"/>
        <v>217</v>
      </c>
      <c r="AH75" s="38">
        <f t="shared" si="40"/>
        <v>0.34831460674157305</v>
      </c>
      <c r="AI75" s="7">
        <v>44</v>
      </c>
      <c r="AJ75" s="11">
        <v>15</v>
      </c>
      <c r="AK75" s="11">
        <v>20</v>
      </c>
      <c r="AL75" s="58">
        <v>1</v>
      </c>
      <c r="AM75" s="7">
        <v>0</v>
      </c>
      <c r="AN75" s="7">
        <v>0</v>
      </c>
      <c r="AO75" s="7">
        <v>0</v>
      </c>
      <c r="AP75" s="7">
        <v>0</v>
      </c>
      <c r="AQ75" s="62">
        <v>0</v>
      </c>
      <c r="AR75" s="12">
        <v>0.45</v>
      </c>
      <c r="AS75" s="12">
        <v>0.45</v>
      </c>
      <c r="AT75" s="12">
        <v>0</v>
      </c>
      <c r="AU75" s="12">
        <v>0.45</v>
      </c>
      <c r="AV75" s="12">
        <f t="shared" si="45"/>
        <v>0.7223113964686999</v>
      </c>
      <c r="AW75" s="53">
        <v>7722</v>
      </c>
      <c r="AX75" s="7">
        <v>18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53">
        <v>10000</v>
      </c>
      <c r="BE75" s="8">
        <v>0</v>
      </c>
      <c r="BF75" s="8">
        <v>10000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4350</v>
      </c>
      <c r="BQ75" s="8">
        <v>200</v>
      </c>
      <c r="BR75" s="8">
        <v>4550</v>
      </c>
      <c r="BS75" s="8">
        <v>14350</v>
      </c>
      <c r="BT75" s="12">
        <f t="shared" si="46"/>
        <v>23.03370786516854</v>
      </c>
      <c r="BU75" s="8">
        <v>200</v>
      </c>
      <c r="BV75" s="8">
        <v>14550</v>
      </c>
      <c r="BW75" s="53">
        <v>7722</v>
      </c>
      <c r="BX75" s="8">
        <v>380</v>
      </c>
      <c r="BY75" s="8">
        <v>8102</v>
      </c>
      <c r="BZ75" s="12">
        <f t="shared" si="47"/>
        <v>13.004815409309792</v>
      </c>
      <c r="CA75" s="8">
        <v>2400</v>
      </c>
      <c r="CB75" s="8">
        <v>0</v>
      </c>
      <c r="CC75" s="8">
        <v>0</v>
      </c>
      <c r="CD75" s="8">
        <v>2400</v>
      </c>
      <c r="CE75" s="12">
        <f t="shared" si="37"/>
        <v>3.852327447833066</v>
      </c>
      <c r="CF75" s="53">
        <v>0</v>
      </c>
      <c r="CG75" s="8">
        <v>0</v>
      </c>
      <c r="CH75" s="8">
        <v>0</v>
      </c>
      <c r="CI75" s="80">
        <f t="shared" si="52"/>
        <v>0</v>
      </c>
      <c r="CJ75" s="8">
        <v>10502</v>
      </c>
      <c r="CK75" s="12">
        <f t="shared" si="48"/>
        <v>16.857142857142858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1800</v>
      </c>
      <c r="CR75" s="10">
        <v>2248</v>
      </c>
      <c r="CS75" s="9">
        <v>0</v>
      </c>
      <c r="CT75" s="9">
        <v>0</v>
      </c>
      <c r="CU75" s="9">
        <v>0</v>
      </c>
      <c r="CV75" s="9">
        <v>0</v>
      </c>
      <c r="CW75" s="6" t="s">
        <v>932</v>
      </c>
      <c r="CX75" s="9">
        <v>0</v>
      </c>
      <c r="CY75" s="9">
        <v>0</v>
      </c>
      <c r="CZ75" s="74">
        <f t="shared" si="49"/>
        <v>0.019070010449320794</v>
      </c>
      <c r="DA75" s="7">
        <v>146</v>
      </c>
      <c r="DB75" s="7">
        <v>450</v>
      </c>
      <c r="DC75" s="8">
        <v>7157</v>
      </c>
      <c r="DD75" s="7">
        <v>75</v>
      </c>
      <c r="DE75" s="7">
        <v>75</v>
      </c>
      <c r="DF75" s="7">
        <v>0</v>
      </c>
      <c r="DG75" s="7">
        <v>358</v>
      </c>
      <c r="DH75" s="7">
        <v>358</v>
      </c>
      <c r="DI75" s="7">
        <v>0</v>
      </c>
      <c r="DJ75" s="7">
        <v>15</v>
      </c>
      <c r="DK75" s="7">
        <v>51</v>
      </c>
      <c r="DL75" s="7">
        <v>0</v>
      </c>
      <c r="DM75" s="7">
        <v>0</v>
      </c>
      <c r="DN75" s="7">
        <v>51</v>
      </c>
      <c r="DO75" s="7">
        <v>0</v>
      </c>
      <c r="DP75" s="7">
        <v>0</v>
      </c>
      <c r="DQ75" s="8">
        <v>7656</v>
      </c>
      <c r="DR75" s="7">
        <v>0</v>
      </c>
      <c r="DS75" s="7"/>
      <c r="DT75" s="7">
        <v>0</v>
      </c>
      <c r="DU75" s="7">
        <v>0</v>
      </c>
      <c r="DV75" s="7">
        <v>0</v>
      </c>
      <c r="DW75" s="58">
        <v>780</v>
      </c>
      <c r="DX75" s="8">
        <v>4289</v>
      </c>
      <c r="DY75" s="6" t="s">
        <v>922</v>
      </c>
      <c r="DZ75" s="25">
        <f t="shared" si="41"/>
        <v>6.884430176565008</v>
      </c>
      <c r="EA75" s="7">
        <v>298</v>
      </c>
      <c r="EB75" s="6" t="s">
        <v>922</v>
      </c>
      <c r="EC75" s="25">
        <f t="shared" si="42"/>
        <v>0.478330658105939</v>
      </c>
      <c r="ED75" s="8">
        <v>1536</v>
      </c>
      <c r="EE75" s="25">
        <f t="shared" si="38"/>
        <v>2.465489566613162</v>
      </c>
      <c r="EF75" s="6" t="s">
        <v>922</v>
      </c>
      <c r="EG75" s="58">
        <v>39</v>
      </c>
      <c r="EH75" s="7">
        <v>341</v>
      </c>
      <c r="EI75" s="7">
        <v>2</v>
      </c>
      <c r="EJ75" s="7">
        <v>24</v>
      </c>
      <c r="EK75" s="7">
        <v>41</v>
      </c>
      <c r="EL75" s="7">
        <v>365</v>
      </c>
      <c r="EM75" s="58">
        <v>768</v>
      </c>
      <c r="EN75" s="8">
        <v>3018</v>
      </c>
      <c r="EO75" s="8">
        <v>3786</v>
      </c>
      <c r="EP75" s="25">
        <f t="shared" si="50"/>
        <v>6.077046548956662</v>
      </c>
      <c r="EQ75" s="25">
        <f t="shared" si="51"/>
        <v>0.4945141065830721</v>
      </c>
      <c r="ER75" s="7">
        <v>3</v>
      </c>
      <c r="ES75" s="58">
        <v>1</v>
      </c>
      <c r="ET75" s="7">
        <v>186</v>
      </c>
      <c r="EU75" s="25">
        <f t="shared" si="43"/>
        <v>0.005376344086021506</v>
      </c>
      <c r="EV75" s="25">
        <f t="shared" si="36"/>
        <v>49.1283676703645</v>
      </c>
      <c r="EW75" s="58">
        <v>5</v>
      </c>
      <c r="EX75" s="6" t="s">
        <v>177</v>
      </c>
      <c r="EY75" s="6" t="s">
        <v>187</v>
      </c>
      <c r="EZ75" s="6" t="s">
        <v>193</v>
      </c>
      <c r="FA75" s="6" t="s">
        <v>193</v>
      </c>
      <c r="FB75" s="6" t="s">
        <v>193</v>
      </c>
      <c r="FC75" s="6" t="s">
        <v>193</v>
      </c>
      <c r="FD75" s="6" t="s">
        <v>193</v>
      </c>
      <c r="FE75" s="6" t="s">
        <v>193</v>
      </c>
      <c r="FF75" s="6" t="s">
        <v>193</v>
      </c>
      <c r="FG75" s="6" t="s">
        <v>193</v>
      </c>
      <c r="FH75" s="6" t="s">
        <v>193</v>
      </c>
      <c r="FI75" s="6" t="s">
        <v>193</v>
      </c>
      <c r="FJ75" s="6" t="s">
        <v>193</v>
      </c>
      <c r="FK75" s="6" t="s">
        <v>193</v>
      </c>
      <c r="FL75" s="6" t="s">
        <v>193</v>
      </c>
      <c r="FM75" s="6" t="s">
        <v>193</v>
      </c>
      <c r="FN75" s="6" t="s">
        <v>193</v>
      </c>
      <c r="FO75" s="6" t="s">
        <v>193</v>
      </c>
      <c r="FP75" s="6" t="s">
        <v>193</v>
      </c>
      <c r="FQ75" s="6" t="s">
        <v>193</v>
      </c>
      <c r="FR75" s="6" t="s">
        <v>193</v>
      </c>
      <c r="FS75" s="6" t="s">
        <v>193</v>
      </c>
      <c r="FT75" s="6" t="s">
        <v>193</v>
      </c>
      <c r="FU75" s="6" t="s">
        <v>193</v>
      </c>
      <c r="FV75" s="6" t="s">
        <v>193</v>
      </c>
      <c r="FW75" s="6" t="s">
        <v>193</v>
      </c>
      <c r="FX75" s="6" t="s">
        <v>193</v>
      </c>
      <c r="FY75" s="6" t="s">
        <v>193</v>
      </c>
      <c r="FZ75" s="6" t="s">
        <v>193</v>
      </c>
      <c r="GA75" s="6" t="s">
        <v>193</v>
      </c>
      <c r="GB75" s="6" t="s">
        <v>193</v>
      </c>
      <c r="GC75" s="6" t="s">
        <v>193</v>
      </c>
      <c r="GD75" s="6" t="s">
        <v>193</v>
      </c>
      <c r="GE75" s="6" t="s">
        <v>193</v>
      </c>
      <c r="GF75" s="6" t="s">
        <v>193</v>
      </c>
      <c r="GG75" s="6" t="s">
        <v>193</v>
      </c>
      <c r="GH75" s="6" t="s">
        <v>193</v>
      </c>
      <c r="GI75" s="6" t="s">
        <v>193</v>
      </c>
      <c r="GJ75" s="6" t="s">
        <v>193</v>
      </c>
      <c r="GK75" s="6" t="s">
        <v>193</v>
      </c>
      <c r="GL75" s="6" t="s">
        <v>193</v>
      </c>
      <c r="GM75" s="6" t="s">
        <v>193</v>
      </c>
      <c r="GN75" s="6" t="s">
        <v>193</v>
      </c>
      <c r="GO75" s="6" t="s">
        <v>193</v>
      </c>
      <c r="GP75" s="6" t="s">
        <v>193</v>
      </c>
      <c r="GQ75" s="6" t="s">
        <v>193</v>
      </c>
      <c r="GR75" s="6" t="s">
        <v>193</v>
      </c>
      <c r="GS75" s="6" t="s">
        <v>193</v>
      </c>
      <c r="GT75" s="6" t="s">
        <v>193</v>
      </c>
      <c r="GU75" s="6" t="s">
        <v>193</v>
      </c>
      <c r="GV75" s="6" t="s">
        <v>260</v>
      </c>
      <c r="GW75" s="6" t="s">
        <v>354</v>
      </c>
      <c r="GX75" s="6" t="s">
        <v>395</v>
      </c>
      <c r="GY75" s="6" t="s">
        <v>481</v>
      </c>
      <c r="GZ75" s="6" t="s">
        <v>493</v>
      </c>
      <c r="HA75" s="6" t="s">
        <v>497</v>
      </c>
      <c r="HB75" s="6" t="s">
        <v>501</v>
      </c>
      <c r="HC75" s="6" t="s">
        <v>507</v>
      </c>
      <c r="HD75" s="6" t="s">
        <v>514</v>
      </c>
      <c r="HE75" s="6" t="s">
        <v>514</v>
      </c>
    </row>
    <row r="76" spans="1:213" ht="12.75">
      <c r="A76" s="6" t="s">
        <v>837</v>
      </c>
      <c r="B76" s="6" t="s">
        <v>838</v>
      </c>
      <c r="C76" s="6" t="s">
        <v>696</v>
      </c>
      <c r="D76" s="6" t="s">
        <v>906</v>
      </c>
      <c r="E76" s="6" t="s">
        <v>838</v>
      </c>
      <c r="F76" s="6" t="s">
        <v>917</v>
      </c>
      <c r="G76" s="6" t="s">
        <v>922</v>
      </c>
      <c r="H76" s="7">
        <v>0.000120287</v>
      </c>
      <c r="I76" s="6" t="s">
        <v>8</v>
      </c>
      <c r="J76" s="6" t="s">
        <v>111</v>
      </c>
      <c r="K76" s="7">
        <v>83346</v>
      </c>
      <c r="L76" s="7">
        <v>9999</v>
      </c>
      <c r="M76" s="6" t="s">
        <v>8</v>
      </c>
      <c r="N76" s="6" t="s">
        <v>111</v>
      </c>
      <c r="O76" s="7">
        <v>83346</v>
      </c>
      <c r="P76" s="7">
        <v>9999</v>
      </c>
      <c r="Q76" s="6" t="s">
        <v>1117</v>
      </c>
      <c r="R76" s="6" t="s">
        <v>1221</v>
      </c>
      <c r="S76" s="6" t="s">
        <v>1256</v>
      </c>
      <c r="T76" s="6" t="s">
        <v>1388</v>
      </c>
      <c r="U76" s="6" t="s">
        <v>1482</v>
      </c>
      <c r="V76" s="6" t="s">
        <v>1582</v>
      </c>
      <c r="W76" s="6" t="s">
        <v>1627</v>
      </c>
      <c r="Z76" s="53">
        <f t="shared" si="44"/>
        <v>1546</v>
      </c>
      <c r="AA76" s="8">
        <v>1546</v>
      </c>
      <c r="AB76" s="7">
        <v>0</v>
      </c>
      <c r="AC76" s="58">
        <v>587</v>
      </c>
      <c r="AD76" s="6" t="s">
        <v>1690</v>
      </c>
      <c r="AE76" s="7">
        <v>0</v>
      </c>
      <c r="AF76" s="6" t="s">
        <v>932</v>
      </c>
      <c r="AG76" s="8">
        <f t="shared" si="39"/>
        <v>587</v>
      </c>
      <c r="AH76" s="38">
        <f t="shared" si="40"/>
        <v>0.3796895213454075</v>
      </c>
      <c r="AI76" s="7">
        <v>7</v>
      </c>
      <c r="AJ76" s="10">
        <v>25</v>
      </c>
      <c r="AK76" s="10">
        <v>25</v>
      </c>
      <c r="AL76" s="58">
        <v>1</v>
      </c>
      <c r="AM76" s="7">
        <v>0</v>
      </c>
      <c r="AN76" s="7">
        <v>0</v>
      </c>
      <c r="AO76" s="7">
        <v>0</v>
      </c>
      <c r="AP76" s="7">
        <v>0</v>
      </c>
      <c r="AQ76" s="62">
        <v>0</v>
      </c>
      <c r="AR76" s="12">
        <v>0.76</v>
      </c>
      <c r="AS76" s="12">
        <v>0.76</v>
      </c>
      <c r="AT76" s="12">
        <v>0</v>
      </c>
      <c r="AU76" s="12">
        <v>0.76</v>
      </c>
      <c r="AV76" s="12">
        <f t="shared" si="45"/>
        <v>0.49159120310478654</v>
      </c>
      <c r="AW76" s="53">
        <v>5881</v>
      </c>
      <c r="AX76" s="7">
        <v>19</v>
      </c>
      <c r="AY76" s="10">
        <v>8546</v>
      </c>
      <c r="AZ76" s="9">
        <v>0</v>
      </c>
      <c r="BA76" s="9">
        <v>0</v>
      </c>
      <c r="BB76" s="9">
        <v>0</v>
      </c>
      <c r="BC76" s="10">
        <v>8546</v>
      </c>
      <c r="BD76" s="53">
        <v>18339</v>
      </c>
      <c r="BE76" s="8">
        <v>0</v>
      </c>
      <c r="BF76" s="8">
        <v>18339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7389</v>
      </c>
      <c r="BQ76" s="8">
        <v>0</v>
      </c>
      <c r="BR76" s="8">
        <v>7389</v>
      </c>
      <c r="BS76" s="8">
        <v>25728</v>
      </c>
      <c r="BT76" s="12">
        <f t="shared" si="46"/>
        <v>16.641655886157828</v>
      </c>
      <c r="BU76" s="8">
        <v>0</v>
      </c>
      <c r="BV76" s="8">
        <v>25728</v>
      </c>
      <c r="BW76" s="53">
        <v>9575</v>
      </c>
      <c r="BX76" s="8">
        <v>381</v>
      </c>
      <c r="BY76" s="8">
        <v>9956</v>
      </c>
      <c r="BZ76" s="12">
        <f t="shared" si="47"/>
        <v>6.439844760672703</v>
      </c>
      <c r="CA76" s="8">
        <v>2394</v>
      </c>
      <c r="CB76" s="8">
        <v>804</v>
      </c>
      <c r="CC76" s="8">
        <v>0</v>
      </c>
      <c r="CD76" s="8">
        <v>3198</v>
      </c>
      <c r="CE76" s="12">
        <f t="shared" si="37"/>
        <v>2.0685640362225097</v>
      </c>
      <c r="CF76" s="53">
        <v>0</v>
      </c>
      <c r="CG76" s="8">
        <v>8123</v>
      </c>
      <c r="CH76" s="8">
        <v>8123</v>
      </c>
      <c r="CI76" s="80">
        <f t="shared" si="52"/>
        <v>5.254204398447607</v>
      </c>
      <c r="CJ76" s="8">
        <v>21277</v>
      </c>
      <c r="CK76" s="12">
        <f t="shared" si="48"/>
        <v>13.762613195342821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10">
        <v>12997</v>
      </c>
      <c r="CS76" s="9">
        <v>0</v>
      </c>
      <c r="CT76" s="10">
        <v>13211</v>
      </c>
      <c r="CU76" s="9">
        <v>0</v>
      </c>
      <c r="CV76" s="9">
        <v>0</v>
      </c>
      <c r="CW76" s="6" t="s">
        <v>932</v>
      </c>
      <c r="CX76" s="9">
        <v>0</v>
      </c>
      <c r="CY76" s="10">
        <v>13211</v>
      </c>
      <c r="CZ76" s="74">
        <f t="shared" si="49"/>
        <v>0.031007204407402175</v>
      </c>
      <c r="DA76" s="7">
        <v>439</v>
      </c>
      <c r="DB76" s="7">
        <v>484</v>
      </c>
      <c r="DC76" s="8">
        <v>12971</v>
      </c>
      <c r="DD76" s="7">
        <v>399</v>
      </c>
      <c r="DE76" s="7">
        <v>399</v>
      </c>
      <c r="DF76" s="7">
        <v>0</v>
      </c>
      <c r="DG76" s="7">
        <v>583</v>
      </c>
      <c r="DH76" s="7">
        <v>583</v>
      </c>
      <c r="DI76" s="7">
        <v>0</v>
      </c>
      <c r="DJ76" s="7">
        <v>52</v>
      </c>
      <c r="DK76" s="7">
        <v>51</v>
      </c>
      <c r="DL76" s="7">
        <v>0</v>
      </c>
      <c r="DM76" s="7">
        <v>0</v>
      </c>
      <c r="DN76" s="7">
        <v>51</v>
      </c>
      <c r="DO76" s="7">
        <v>0</v>
      </c>
      <c r="DP76" s="7">
        <v>102</v>
      </c>
      <c r="DQ76" s="8">
        <v>14158</v>
      </c>
      <c r="DR76" s="7">
        <v>3</v>
      </c>
      <c r="DS76" s="7"/>
      <c r="DT76" s="7">
        <v>0</v>
      </c>
      <c r="DU76" s="7">
        <v>0</v>
      </c>
      <c r="DV76" s="7">
        <v>3</v>
      </c>
      <c r="DW76" s="58">
        <v>624</v>
      </c>
      <c r="DX76" s="46" t="s">
        <v>1256</v>
      </c>
      <c r="DY76" s="6" t="s">
        <v>922</v>
      </c>
      <c r="EA76" s="7">
        <v>40</v>
      </c>
      <c r="EB76" s="6" t="s">
        <v>923</v>
      </c>
      <c r="EC76" s="25">
        <f t="shared" si="42"/>
        <v>0.0258732212160414</v>
      </c>
      <c r="ED76" s="7">
        <v>528</v>
      </c>
      <c r="EE76" s="25">
        <f t="shared" si="38"/>
        <v>0.34152652005174644</v>
      </c>
      <c r="EF76" s="6" t="s">
        <v>923</v>
      </c>
      <c r="EG76" s="58">
        <v>16</v>
      </c>
      <c r="EH76" s="7">
        <v>164</v>
      </c>
      <c r="EI76" s="7">
        <v>0</v>
      </c>
      <c r="EJ76" s="7">
        <v>0</v>
      </c>
      <c r="EK76" s="7">
        <v>16</v>
      </c>
      <c r="EL76" s="7">
        <v>164</v>
      </c>
      <c r="EM76" s="53">
        <v>3961</v>
      </c>
      <c r="EN76" s="8">
        <v>5454</v>
      </c>
      <c r="EO76" s="8">
        <v>9415</v>
      </c>
      <c r="EP76" s="25">
        <f t="shared" si="50"/>
        <v>6.089909443725744</v>
      </c>
      <c r="EQ76" s="25">
        <f t="shared" si="51"/>
        <v>0.6649950557988417</v>
      </c>
      <c r="ER76" s="7">
        <v>2</v>
      </c>
      <c r="ES76" s="58">
        <v>0</v>
      </c>
      <c r="ET76" s="7">
        <v>12</v>
      </c>
      <c r="EU76" s="25">
        <f t="shared" si="43"/>
        <v>0</v>
      </c>
      <c r="EV76" s="25">
        <f t="shared" si="36"/>
        <v>1.2745618693574083</v>
      </c>
      <c r="EW76" s="58">
        <v>3</v>
      </c>
      <c r="EX76" s="6" t="s">
        <v>174</v>
      </c>
      <c r="EY76" s="6" t="s">
        <v>185</v>
      </c>
      <c r="EZ76" s="6" t="s">
        <v>193</v>
      </c>
      <c r="FA76" s="6" t="s">
        <v>193</v>
      </c>
      <c r="FB76" s="6" t="s">
        <v>193</v>
      </c>
      <c r="FC76" s="6" t="s">
        <v>193</v>
      </c>
      <c r="FD76" s="6" t="s">
        <v>193</v>
      </c>
      <c r="FE76" s="6" t="s">
        <v>193</v>
      </c>
      <c r="FF76" s="6" t="s">
        <v>193</v>
      </c>
      <c r="FG76" s="6" t="s">
        <v>193</v>
      </c>
      <c r="FH76" s="6" t="s">
        <v>193</v>
      </c>
      <c r="FI76" s="6" t="s">
        <v>193</v>
      </c>
      <c r="FJ76" s="6" t="s">
        <v>193</v>
      </c>
      <c r="FK76" s="6" t="s">
        <v>193</v>
      </c>
      <c r="FL76" s="6" t="s">
        <v>193</v>
      </c>
      <c r="FM76" s="6" t="s">
        <v>193</v>
      </c>
      <c r="FN76" s="6" t="s">
        <v>193</v>
      </c>
      <c r="FO76" s="6" t="s">
        <v>193</v>
      </c>
      <c r="FP76" s="6" t="s">
        <v>193</v>
      </c>
      <c r="FQ76" s="6" t="s">
        <v>193</v>
      </c>
      <c r="FR76" s="6" t="s">
        <v>193</v>
      </c>
      <c r="FS76" s="6" t="s">
        <v>193</v>
      </c>
      <c r="FT76" s="6" t="s">
        <v>193</v>
      </c>
      <c r="FU76" s="6" t="s">
        <v>193</v>
      </c>
      <c r="FV76" s="6" t="s">
        <v>193</v>
      </c>
      <c r="FW76" s="6" t="s">
        <v>193</v>
      </c>
      <c r="FX76" s="6" t="s">
        <v>193</v>
      </c>
      <c r="FY76" s="6" t="s">
        <v>193</v>
      </c>
      <c r="FZ76" s="6" t="s">
        <v>193</v>
      </c>
      <c r="GA76" s="6" t="s">
        <v>193</v>
      </c>
      <c r="GB76" s="6" t="s">
        <v>193</v>
      </c>
      <c r="GC76" s="6" t="s">
        <v>193</v>
      </c>
      <c r="GD76" s="6" t="s">
        <v>193</v>
      </c>
      <c r="GE76" s="6" t="s">
        <v>193</v>
      </c>
      <c r="GF76" s="6" t="s">
        <v>193</v>
      </c>
      <c r="GG76" s="6" t="s">
        <v>193</v>
      </c>
      <c r="GH76" s="6" t="s">
        <v>193</v>
      </c>
      <c r="GI76" s="6" t="s">
        <v>193</v>
      </c>
      <c r="GJ76" s="6" t="s">
        <v>193</v>
      </c>
      <c r="GK76" s="6" t="s">
        <v>193</v>
      </c>
      <c r="GL76" s="6" t="s">
        <v>193</v>
      </c>
      <c r="GM76" s="6" t="s">
        <v>193</v>
      </c>
      <c r="GN76" s="6" t="s">
        <v>193</v>
      </c>
      <c r="GO76" s="6" t="s">
        <v>193</v>
      </c>
      <c r="GP76" s="6" t="s">
        <v>193</v>
      </c>
      <c r="GQ76" s="6" t="s">
        <v>193</v>
      </c>
      <c r="GR76" s="6" t="s">
        <v>193</v>
      </c>
      <c r="GS76" s="6" t="s">
        <v>193</v>
      </c>
      <c r="GT76" s="6" t="s">
        <v>193</v>
      </c>
      <c r="GU76" s="6" t="s">
        <v>193</v>
      </c>
      <c r="GV76" s="6" t="s">
        <v>261</v>
      </c>
      <c r="GW76" s="6" t="s">
        <v>355</v>
      </c>
      <c r="GX76" s="6" t="s">
        <v>395</v>
      </c>
      <c r="GY76" s="6" t="s">
        <v>932</v>
      </c>
      <c r="GZ76" s="6" t="s">
        <v>494</v>
      </c>
      <c r="HA76" s="6" t="s">
        <v>497</v>
      </c>
      <c r="HB76" s="6" t="s">
        <v>501</v>
      </c>
      <c r="HC76" s="6" t="s">
        <v>505</v>
      </c>
      <c r="HD76" s="6" t="s">
        <v>514</v>
      </c>
      <c r="HE76" s="6" t="s">
        <v>514</v>
      </c>
    </row>
    <row r="77" spans="1:213" ht="12.75">
      <c r="A77" s="6" t="s">
        <v>839</v>
      </c>
      <c r="B77" s="6" t="s">
        <v>840</v>
      </c>
      <c r="C77" s="6" t="s">
        <v>696</v>
      </c>
      <c r="D77" s="6" t="s">
        <v>906</v>
      </c>
      <c r="E77" s="6" t="s">
        <v>840</v>
      </c>
      <c r="F77" s="6" t="s">
        <v>917</v>
      </c>
      <c r="G77" s="6" t="s">
        <v>922</v>
      </c>
      <c r="H77" s="6" t="s">
        <v>932</v>
      </c>
      <c r="I77" s="6" t="s">
        <v>9</v>
      </c>
      <c r="J77" s="6" t="s">
        <v>112</v>
      </c>
      <c r="K77" s="7">
        <v>83657</v>
      </c>
      <c r="L77" s="6" t="s">
        <v>1024</v>
      </c>
      <c r="M77" s="6" t="s">
        <v>1082</v>
      </c>
      <c r="N77" s="6" t="s">
        <v>112</v>
      </c>
      <c r="O77" s="7">
        <v>83657</v>
      </c>
      <c r="P77" s="6" t="s">
        <v>1024</v>
      </c>
      <c r="Q77" s="6" t="s">
        <v>1129</v>
      </c>
      <c r="R77" s="6" t="s">
        <v>1222</v>
      </c>
      <c r="S77" s="6" t="s">
        <v>1222</v>
      </c>
      <c r="T77" s="6" t="s">
        <v>1389</v>
      </c>
      <c r="U77" s="6" t="s">
        <v>1483</v>
      </c>
      <c r="V77" s="6" t="s">
        <v>1583</v>
      </c>
      <c r="W77" s="6" t="s">
        <v>1583</v>
      </c>
      <c r="Z77" s="53">
        <f t="shared" si="44"/>
        <v>140</v>
      </c>
      <c r="AA77" s="7">
        <v>140</v>
      </c>
      <c r="AB77" s="7">
        <v>0</v>
      </c>
      <c r="AC77" s="58">
        <v>85</v>
      </c>
      <c r="AD77" s="6" t="s">
        <v>1691</v>
      </c>
      <c r="AE77" s="7">
        <v>0</v>
      </c>
      <c r="AF77" s="7">
        <v>0</v>
      </c>
      <c r="AG77" s="8">
        <f t="shared" si="39"/>
        <v>85</v>
      </c>
      <c r="AH77" s="38">
        <f t="shared" si="40"/>
        <v>0.6071428571428571</v>
      </c>
      <c r="AI77" s="7">
        <v>16</v>
      </c>
      <c r="AJ77" s="11">
        <v>20</v>
      </c>
      <c r="AK77" s="11">
        <v>15</v>
      </c>
      <c r="AL77" s="58">
        <v>1</v>
      </c>
      <c r="AM77" s="7">
        <v>0</v>
      </c>
      <c r="AN77" s="7">
        <v>0</v>
      </c>
      <c r="AO77" s="7">
        <v>0</v>
      </c>
      <c r="AP77" s="7">
        <v>0</v>
      </c>
      <c r="AQ77" s="62">
        <v>0</v>
      </c>
      <c r="AR77" s="12">
        <v>0.3</v>
      </c>
      <c r="AS77" s="12">
        <v>0.3</v>
      </c>
      <c r="AT77" s="12">
        <v>0</v>
      </c>
      <c r="AU77" s="12">
        <v>0.3</v>
      </c>
      <c r="AV77" s="12">
        <f t="shared" si="45"/>
        <v>2.142857142857143</v>
      </c>
      <c r="AW77" s="53">
        <v>4032</v>
      </c>
      <c r="AX77" s="7">
        <v>12</v>
      </c>
      <c r="AY77" s="10">
        <v>8110</v>
      </c>
      <c r="AZ77" s="9">
        <v>0</v>
      </c>
      <c r="BA77" s="9">
        <v>0</v>
      </c>
      <c r="BB77" s="9">
        <v>0</v>
      </c>
      <c r="BC77" s="10">
        <v>8110</v>
      </c>
      <c r="BD77" s="53">
        <v>1159</v>
      </c>
      <c r="BE77" s="8">
        <v>0</v>
      </c>
      <c r="BF77" s="8">
        <v>1159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2451</v>
      </c>
      <c r="BQ77" s="8">
        <v>0</v>
      </c>
      <c r="BR77" s="8">
        <v>2451</v>
      </c>
      <c r="BS77" s="8">
        <v>3610</v>
      </c>
      <c r="BT77" s="12">
        <f t="shared" si="46"/>
        <v>25.785714285714285</v>
      </c>
      <c r="BU77" s="8">
        <v>0</v>
      </c>
      <c r="BV77" s="8">
        <v>3610</v>
      </c>
      <c r="BW77" s="53">
        <v>3696</v>
      </c>
      <c r="BX77" s="8">
        <v>295</v>
      </c>
      <c r="BY77" s="8">
        <v>3991</v>
      </c>
      <c r="BZ77" s="12">
        <f t="shared" si="47"/>
        <v>28.507142857142856</v>
      </c>
      <c r="CA77" s="8">
        <v>1759</v>
      </c>
      <c r="CB77" s="8">
        <v>0</v>
      </c>
      <c r="CC77" s="8">
        <v>60</v>
      </c>
      <c r="CD77" s="8">
        <v>1819</v>
      </c>
      <c r="CE77" s="12">
        <f t="shared" si="37"/>
        <v>12.992857142857142</v>
      </c>
      <c r="CF77" s="53">
        <v>0</v>
      </c>
      <c r="CG77" s="8">
        <v>3503</v>
      </c>
      <c r="CH77" s="8">
        <v>3503</v>
      </c>
      <c r="CI77" s="80">
        <f t="shared" si="52"/>
        <v>25.021428571428572</v>
      </c>
      <c r="CJ77" s="8">
        <v>9313</v>
      </c>
      <c r="CK77" s="12">
        <f t="shared" si="48"/>
        <v>66.52142857142857</v>
      </c>
      <c r="CL77" s="8">
        <v>390</v>
      </c>
      <c r="CM77" s="8">
        <v>0</v>
      </c>
      <c r="CN77" s="8">
        <v>0</v>
      </c>
      <c r="CO77" s="8">
        <v>0</v>
      </c>
      <c r="CP77" s="8">
        <v>390</v>
      </c>
      <c r="CQ77" s="8">
        <v>100</v>
      </c>
      <c r="CR77" s="10">
        <v>2307</v>
      </c>
      <c r="CS77" s="9">
        <v>0</v>
      </c>
      <c r="CT77" s="10">
        <v>2181</v>
      </c>
      <c r="CU77" s="9">
        <v>0</v>
      </c>
      <c r="CV77" s="9">
        <v>0</v>
      </c>
      <c r="CW77" s="7">
        <v>0</v>
      </c>
      <c r="CX77" s="9">
        <v>0</v>
      </c>
      <c r="CY77" s="10">
        <v>2181</v>
      </c>
      <c r="CZ77" s="74">
        <f t="shared" si="49"/>
        <v>0.10076206604572396</v>
      </c>
      <c r="DA77" s="7">
        <v>833</v>
      </c>
      <c r="DB77" s="7">
        <v>684</v>
      </c>
      <c r="DC77" s="8">
        <v>7688</v>
      </c>
      <c r="DD77" s="7">
        <v>126</v>
      </c>
      <c r="DE77" s="7">
        <v>126</v>
      </c>
      <c r="DF77" s="7">
        <v>0</v>
      </c>
      <c r="DG77" s="7">
        <v>350</v>
      </c>
      <c r="DH77" s="7">
        <v>350</v>
      </c>
      <c r="DI77" s="7">
        <v>0</v>
      </c>
      <c r="DJ77" s="7">
        <v>0</v>
      </c>
      <c r="DK77" s="7">
        <v>51</v>
      </c>
      <c r="DL77" s="7">
        <v>0</v>
      </c>
      <c r="DM77" s="7">
        <v>0</v>
      </c>
      <c r="DN77" s="7">
        <v>51</v>
      </c>
      <c r="DO77" s="7">
        <v>0</v>
      </c>
      <c r="DP77" s="7">
        <v>52</v>
      </c>
      <c r="DQ77" s="8">
        <v>8267</v>
      </c>
      <c r="DR77" s="7">
        <v>0</v>
      </c>
      <c r="DS77" s="7"/>
      <c r="DT77" s="7">
        <v>0</v>
      </c>
      <c r="DU77" s="7">
        <v>0</v>
      </c>
      <c r="DV77" s="7">
        <v>0</v>
      </c>
      <c r="DW77" s="58">
        <v>624</v>
      </c>
      <c r="DX77" s="7">
        <v>727</v>
      </c>
      <c r="DY77" s="6" t="s">
        <v>922</v>
      </c>
      <c r="DZ77" s="25">
        <f aca="true" t="shared" si="53" ref="DZ77:DZ85">DX77/Z77</f>
        <v>5.192857142857143</v>
      </c>
      <c r="EA77" s="7">
        <v>30</v>
      </c>
      <c r="EB77" s="6" t="s">
        <v>923</v>
      </c>
      <c r="EC77" s="25">
        <f t="shared" si="42"/>
        <v>0.21428571428571427</v>
      </c>
      <c r="ED77" s="7">
        <v>6</v>
      </c>
      <c r="EE77" s="25">
        <f t="shared" si="38"/>
        <v>0.04285714285714286</v>
      </c>
      <c r="EF77" s="6" t="s">
        <v>923</v>
      </c>
      <c r="EG77" s="58">
        <v>2</v>
      </c>
      <c r="EH77" s="7">
        <v>34</v>
      </c>
      <c r="EI77" s="7">
        <v>0</v>
      </c>
      <c r="EJ77" s="7">
        <v>0</v>
      </c>
      <c r="EK77" s="7">
        <v>2</v>
      </c>
      <c r="EL77" s="7">
        <v>34</v>
      </c>
      <c r="EM77" s="53">
        <v>1481</v>
      </c>
      <c r="EN77" s="8">
        <v>1478</v>
      </c>
      <c r="EO77" s="8">
        <v>2959</v>
      </c>
      <c r="EP77" s="25">
        <f t="shared" si="50"/>
        <v>21.135714285714286</v>
      </c>
      <c r="EQ77" s="25">
        <f t="shared" si="51"/>
        <v>0.35792911576146125</v>
      </c>
      <c r="ER77" s="7">
        <v>2</v>
      </c>
      <c r="ES77" s="58">
        <v>0</v>
      </c>
      <c r="ET77" s="7">
        <v>11</v>
      </c>
      <c r="EU77" s="25">
        <f t="shared" si="43"/>
        <v>0</v>
      </c>
      <c r="EV77" s="25">
        <f t="shared" si="36"/>
        <v>3.717472118959108</v>
      </c>
      <c r="EW77" s="58">
        <v>1</v>
      </c>
      <c r="EX77" s="6" t="s">
        <v>177</v>
      </c>
      <c r="EY77" s="6" t="s">
        <v>181</v>
      </c>
      <c r="EZ77" s="6" t="s">
        <v>193</v>
      </c>
      <c r="FA77" s="6" t="s">
        <v>193</v>
      </c>
      <c r="FB77" s="6" t="s">
        <v>193</v>
      </c>
      <c r="FC77" s="6" t="s">
        <v>193</v>
      </c>
      <c r="FD77" s="6" t="s">
        <v>193</v>
      </c>
      <c r="FE77" s="6" t="s">
        <v>193</v>
      </c>
      <c r="FF77" s="6" t="s">
        <v>193</v>
      </c>
      <c r="FG77" s="6" t="s">
        <v>193</v>
      </c>
      <c r="FH77" s="6" t="s">
        <v>193</v>
      </c>
      <c r="FI77" s="6" t="s">
        <v>193</v>
      </c>
      <c r="FJ77" s="6" t="s">
        <v>193</v>
      </c>
      <c r="FK77" s="6" t="s">
        <v>193</v>
      </c>
      <c r="FL77" s="6" t="s">
        <v>193</v>
      </c>
      <c r="FM77" s="6" t="s">
        <v>193</v>
      </c>
      <c r="FN77" s="6" t="s">
        <v>193</v>
      </c>
      <c r="FO77" s="6" t="s">
        <v>193</v>
      </c>
      <c r="FP77" s="6" t="s">
        <v>193</v>
      </c>
      <c r="FQ77" s="6" t="s">
        <v>193</v>
      </c>
      <c r="FR77" s="6" t="s">
        <v>193</v>
      </c>
      <c r="FS77" s="6" t="s">
        <v>193</v>
      </c>
      <c r="FT77" s="6" t="s">
        <v>193</v>
      </c>
      <c r="FU77" s="6" t="s">
        <v>193</v>
      </c>
      <c r="FV77" s="6" t="s">
        <v>193</v>
      </c>
      <c r="FW77" s="6" t="s">
        <v>193</v>
      </c>
      <c r="FX77" s="6" t="s">
        <v>193</v>
      </c>
      <c r="FY77" s="6" t="s">
        <v>193</v>
      </c>
      <c r="FZ77" s="6" t="s">
        <v>193</v>
      </c>
      <c r="GA77" s="6" t="s">
        <v>193</v>
      </c>
      <c r="GB77" s="6" t="s">
        <v>193</v>
      </c>
      <c r="GC77" s="6" t="s">
        <v>193</v>
      </c>
      <c r="GD77" s="6" t="s">
        <v>193</v>
      </c>
      <c r="GE77" s="6" t="s">
        <v>193</v>
      </c>
      <c r="GF77" s="6" t="s">
        <v>193</v>
      </c>
      <c r="GG77" s="6" t="s">
        <v>193</v>
      </c>
      <c r="GH77" s="6" t="s">
        <v>193</v>
      </c>
      <c r="GI77" s="6" t="s">
        <v>193</v>
      </c>
      <c r="GJ77" s="6" t="s">
        <v>193</v>
      </c>
      <c r="GK77" s="6" t="s">
        <v>193</v>
      </c>
      <c r="GL77" s="6" t="s">
        <v>193</v>
      </c>
      <c r="GM77" s="6" t="s">
        <v>193</v>
      </c>
      <c r="GN77" s="6" t="s">
        <v>193</v>
      </c>
      <c r="GO77" s="6" t="s">
        <v>193</v>
      </c>
      <c r="GP77" s="6" t="s">
        <v>193</v>
      </c>
      <c r="GQ77" s="6" t="s">
        <v>193</v>
      </c>
      <c r="GR77" s="6" t="s">
        <v>193</v>
      </c>
      <c r="GS77" s="6" t="s">
        <v>193</v>
      </c>
      <c r="GT77" s="6" t="s">
        <v>193</v>
      </c>
      <c r="GU77" s="6" t="s">
        <v>193</v>
      </c>
      <c r="GV77" s="6" t="s">
        <v>262</v>
      </c>
      <c r="GW77" s="6" t="s">
        <v>356</v>
      </c>
      <c r="GX77" s="6" t="s">
        <v>395</v>
      </c>
      <c r="GY77" s="6" t="s">
        <v>482</v>
      </c>
      <c r="GZ77" s="6" t="s">
        <v>494</v>
      </c>
      <c r="HA77" s="6" t="s">
        <v>497</v>
      </c>
      <c r="HB77" s="6" t="s">
        <v>502</v>
      </c>
      <c r="HC77" s="6" t="s">
        <v>504</v>
      </c>
      <c r="HD77" s="6" t="s">
        <v>514</v>
      </c>
      <c r="HE77" s="6" t="s">
        <v>514</v>
      </c>
    </row>
    <row r="78" spans="1:213" ht="12.75">
      <c r="A78" s="6" t="s">
        <v>841</v>
      </c>
      <c r="B78" s="6" t="s">
        <v>842</v>
      </c>
      <c r="C78" s="6" t="s">
        <v>696</v>
      </c>
      <c r="D78" s="6" t="s">
        <v>906</v>
      </c>
      <c r="E78" s="6" t="s">
        <v>842</v>
      </c>
      <c r="F78" s="6" t="s">
        <v>917</v>
      </c>
      <c r="G78" s="6" t="s">
        <v>922</v>
      </c>
      <c r="H78" s="7">
        <v>0.000493006</v>
      </c>
      <c r="I78" s="6" t="s">
        <v>10</v>
      </c>
      <c r="J78" s="6" t="s">
        <v>113</v>
      </c>
      <c r="K78" s="7">
        <v>83252</v>
      </c>
      <c r="L78" s="6" t="s">
        <v>1025</v>
      </c>
      <c r="M78" s="6" t="s">
        <v>1083</v>
      </c>
      <c r="N78" s="6" t="s">
        <v>113</v>
      </c>
      <c r="O78" s="7">
        <v>83252</v>
      </c>
      <c r="P78" s="6" t="s">
        <v>1025</v>
      </c>
      <c r="Q78" s="6" t="s">
        <v>1144</v>
      </c>
      <c r="R78" s="6" t="s">
        <v>1223</v>
      </c>
      <c r="S78" s="6" t="s">
        <v>1223</v>
      </c>
      <c r="T78" s="6" t="s">
        <v>1390</v>
      </c>
      <c r="U78" s="6" t="s">
        <v>1484</v>
      </c>
      <c r="V78" s="6" t="s">
        <v>1584</v>
      </c>
      <c r="W78" s="6" t="s">
        <v>1584</v>
      </c>
      <c r="Y78" s="8">
        <v>4130</v>
      </c>
      <c r="Z78" s="53">
        <f t="shared" si="44"/>
        <v>4130</v>
      </c>
      <c r="AA78" s="8">
        <v>4130</v>
      </c>
      <c r="AB78" s="7">
        <v>0</v>
      </c>
      <c r="AC78" s="53">
        <v>2427</v>
      </c>
      <c r="AD78" s="6" t="s">
        <v>1692</v>
      </c>
      <c r="AE78" s="7">
        <v>0</v>
      </c>
      <c r="AF78" s="6" t="s">
        <v>1717</v>
      </c>
      <c r="AG78" s="8">
        <f t="shared" si="39"/>
        <v>2427</v>
      </c>
      <c r="AH78" s="38">
        <f t="shared" si="40"/>
        <v>0.5876513317191283</v>
      </c>
      <c r="AI78" s="7">
        <v>2</v>
      </c>
      <c r="AJ78" s="10">
        <v>20</v>
      </c>
      <c r="AK78" s="6" t="s">
        <v>1256</v>
      </c>
      <c r="AL78" s="58">
        <v>1</v>
      </c>
      <c r="AM78" s="7">
        <v>0</v>
      </c>
      <c r="AN78" s="7">
        <v>0</v>
      </c>
      <c r="AO78" s="7">
        <v>0</v>
      </c>
      <c r="AP78" s="7">
        <v>0</v>
      </c>
      <c r="AQ78" s="62">
        <v>0</v>
      </c>
      <c r="AR78" s="12">
        <v>2.15</v>
      </c>
      <c r="AS78" s="12">
        <v>2.15</v>
      </c>
      <c r="AT78" s="12">
        <v>1.17</v>
      </c>
      <c r="AU78" s="12">
        <v>3.32</v>
      </c>
      <c r="AV78" s="12">
        <f t="shared" si="45"/>
        <v>0.8038740920096853</v>
      </c>
      <c r="AW78" s="53">
        <v>27400</v>
      </c>
      <c r="AX78" s="7">
        <v>35</v>
      </c>
      <c r="AY78" s="10">
        <v>63663</v>
      </c>
      <c r="AZ78" s="9">
        <v>0</v>
      </c>
      <c r="BA78" s="9">
        <v>0</v>
      </c>
      <c r="BB78" s="9">
        <v>0</v>
      </c>
      <c r="BC78" s="10">
        <v>63663</v>
      </c>
      <c r="BD78" s="53">
        <v>106773</v>
      </c>
      <c r="BE78" s="8">
        <v>0</v>
      </c>
      <c r="BF78" s="8">
        <v>106773</v>
      </c>
      <c r="BG78" s="8">
        <v>18415</v>
      </c>
      <c r="BH78" s="8">
        <v>0</v>
      </c>
      <c r="BI78" s="8">
        <v>18415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44228</v>
      </c>
      <c r="BQ78" s="8">
        <v>0</v>
      </c>
      <c r="BR78" s="8">
        <v>44228</v>
      </c>
      <c r="BS78" s="8">
        <v>169416</v>
      </c>
      <c r="BT78" s="12">
        <f t="shared" si="46"/>
        <v>41.020823244552055</v>
      </c>
      <c r="BU78" s="8">
        <v>0</v>
      </c>
      <c r="BV78" s="8">
        <v>169416</v>
      </c>
      <c r="BW78" s="53">
        <v>77725</v>
      </c>
      <c r="BX78" s="8">
        <v>15498</v>
      </c>
      <c r="BY78" s="8">
        <v>93223</v>
      </c>
      <c r="BZ78" s="12">
        <f t="shared" si="47"/>
        <v>22.572154963680386</v>
      </c>
      <c r="CA78" s="8">
        <v>22182</v>
      </c>
      <c r="CB78" s="8">
        <v>0</v>
      </c>
      <c r="CC78" s="8">
        <v>0</v>
      </c>
      <c r="CD78" s="8">
        <v>22182</v>
      </c>
      <c r="CE78" s="12">
        <f t="shared" si="37"/>
        <v>5.370944309927361</v>
      </c>
      <c r="CF78" s="53">
        <v>0</v>
      </c>
      <c r="CG78" s="8">
        <v>28110</v>
      </c>
      <c r="CH78" s="8">
        <v>28110</v>
      </c>
      <c r="CI78" s="80">
        <f t="shared" si="52"/>
        <v>6.806295399515738</v>
      </c>
      <c r="CJ78" s="8">
        <v>143515</v>
      </c>
      <c r="CK78" s="12">
        <f t="shared" si="48"/>
        <v>34.74939467312349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19611</v>
      </c>
      <c r="CR78" s="10">
        <v>69953</v>
      </c>
      <c r="CS78" s="9">
        <v>0</v>
      </c>
      <c r="CT78" s="9">
        <v>0</v>
      </c>
      <c r="CU78" s="9">
        <v>0</v>
      </c>
      <c r="CV78" s="9">
        <v>0</v>
      </c>
      <c r="CW78" s="6" t="s">
        <v>932</v>
      </c>
      <c r="CX78" s="9">
        <v>0</v>
      </c>
      <c r="CY78" s="9">
        <v>0</v>
      </c>
      <c r="CZ78" s="74">
        <f t="shared" si="49"/>
        <v>0.033874191253683815</v>
      </c>
      <c r="DA78" s="8">
        <v>1000</v>
      </c>
      <c r="DB78" s="8">
        <v>1143</v>
      </c>
      <c r="DC78" s="8">
        <v>25323</v>
      </c>
      <c r="DD78" s="7">
        <v>526</v>
      </c>
      <c r="DE78" s="7">
        <v>526</v>
      </c>
      <c r="DF78" s="7">
        <v>0</v>
      </c>
      <c r="DG78" s="8">
        <v>2110</v>
      </c>
      <c r="DH78" s="8">
        <v>2110</v>
      </c>
      <c r="DI78" s="7">
        <v>0</v>
      </c>
      <c r="DJ78" s="7">
        <v>0</v>
      </c>
      <c r="DK78" s="7">
        <v>51</v>
      </c>
      <c r="DL78" s="7">
        <v>1</v>
      </c>
      <c r="DM78" s="7">
        <v>0</v>
      </c>
      <c r="DN78" s="7">
        <v>52</v>
      </c>
      <c r="DO78" s="7">
        <v>0</v>
      </c>
      <c r="DP78" s="8">
        <v>1510</v>
      </c>
      <c r="DQ78" s="8">
        <v>29521</v>
      </c>
      <c r="DR78" s="7">
        <v>40</v>
      </c>
      <c r="DS78" s="7"/>
      <c r="DT78" s="7">
        <v>0</v>
      </c>
      <c r="DU78" s="7">
        <v>0</v>
      </c>
      <c r="DV78" s="7">
        <v>40</v>
      </c>
      <c r="DW78" s="53">
        <v>2000</v>
      </c>
      <c r="DX78" s="8">
        <v>47000</v>
      </c>
      <c r="DY78" s="6" t="s">
        <v>923</v>
      </c>
      <c r="DZ78" s="25">
        <f t="shared" si="53"/>
        <v>11.380145278450364</v>
      </c>
      <c r="EA78" s="8">
        <v>6800</v>
      </c>
      <c r="EB78" s="6" t="s">
        <v>923</v>
      </c>
      <c r="EC78" s="25">
        <f t="shared" si="42"/>
        <v>1.6464891041162228</v>
      </c>
      <c r="ED78" s="8">
        <v>20000</v>
      </c>
      <c r="EE78" s="25">
        <f t="shared" si="38"/>
        <v>4.842615012106537</v>
      </c>
      <c r="EF78" s="6" t="s">
        <v>923</v>
      </c>
      <c r="EG78" s="58">
        <v>77</v>
      </c>
      <c r="EH78" s="8">
        <v>3100</v>
      </c>
      <c r="EI78" s="7">
        <v>17</v>
      </c>
      <c r="EJ78" s="7">
        <v>400</v>
      </c>
      <c r="EK78" s="7">
        <v>94</v>
      </c>
      <c r="EL78" s="8">
        <v>3500</v>
      </c>
      <c r="EM78" s="53">
        <v>46151</v>
      </c>
      <c r="EN78" s="8">
        <v>29000</v>
      </c>
      <c r="EO78" s="8">
        <v>75151</v>
      </c>
      <c r="EP78" s="25">
        <f t="shared" si="50"/>
        <v>18.19636803874092</v>
      </c>
      <c r="EQ78" s="25">
        <f t="shared" si="51"/>
        <v>2.5456793469055925</v>
      </c>
      <c r="ER78" s="7">
        <v>2</v>
      </c>
      <c r="ES78" s="58">
        <v>20</v>
      </c>
      <c r="ET78" s="7">
        <v>110</v>
      </c>
      <c r="EU78" s="25">
        <f t="shared" si="43"/>
        <v>0.18181818181818182</v>
      </c>
      <c r="EV78" s="25">
        <f t="shared" si="36"/>
        <v>1.4637197109818898</v>
      </c>
      <c r="EW78" s="58">
        <v>8</v>
      </c>
      <c r="EX78" s="6" t="s">
        <v>174</v>
      </c>
      <c r="EY78" s="6" t="s">
        <v>185</v>
      </c>
      <c r="EZ78" s="6" t="s">
        <v>193</v>
      </c>
      <c r="FA78" s="6" t="s">
        <v>193</v>
      </c>
      <c r="FB78" s="6" t="s">
        <v>193</v>
      </c>
      <c r="FC78" s="6" t="s">
        <v>193</v>
      </c>
      <c r="FD78" s="6" t="s">
        <v>193</v>
      </c>
      <c r="FE78" s="6" t="s">
        <v>193</v>
      </c>
      <c r="FF78" s="6" t="s">
        <v>193</v>
      </c>
      <c r="FG78" s="6" t="s">
        <v>193</v>
      </c>
      <c r="FH78" s="6" t="s">
        <v>193</v>
      </c>
      <c r="FI78" s="6" t="s">
        <v>193</v>
      </c>
      <c r="FJ78" s="6" t="s">
        <v>193</v>
      </c>
      <c r="FK78" s="6" t="s">
        <v>193</v>
      </c>
      <c r="FL78" s="6" t="s">
        <v>193</v>
      </c>
      <c r="FM78" s="6" t="s">
        <v>193</v>
      </c>
      <c r="FN78" s="6" t="s">
        <v>193</v>
      </c>
      <c r="FO78" s="6" t="s">
        <v>193</v>
      </c>
      <c r="FP78" s="6" t="s">
        <v>193</v>
      </c>
      <c r="FQ78" s="6" t="s">
        <v>193</v>
      </c>
      <c r="FR78" s="6" t="s">
        <v>193</v>
      </c>
      <c r="FS78" s="6" t="s">
        <v>193</v>
      </c>
      <c r="FT78" s="6" t="s">
        <v>193</v>
      </c>
      <c r="FU78" s="6" t="s">
        <v>193</v>
      </c>
      <c r="FV78" s="6" t="s">
        <v>193</v>
      </c>
      <c r="FW78" s="6" t="s">
        <v>193</v>
      </c>
      <c r="FX78" s="6" t="s">
        <v>193</v>
      </c>
      <c r="FY78" s="6" t="s">
        <v>193</v>
      </c>
      <c r="FZ78" s="6" t="s">
        <v>193</v>
      </c>
      <c r="GA78" s="6" t="s">
        <v>193</v>
      </c>
      <c r="GB78" s="6" t="s">
        <v>193</v>
      </c>
      <c r="GC78" s="6" t="s">
        <v>193</v>
      </c>
      <c r="GD78" s="6" t="s">
        <v>193</v>
      </c>
      <c r="GE78" s="6" t="s">
        <v>193</v>
      </c>
      <c r="GF78" s="6" t="s">
        <v>193</v>
      </c>
      <c r="GG78" s="6" t="s">
        <v>193</v>
      </c>
      <c r="GH78" s="6" t="s">
        <v>193</v>
      </c>
      <c r="GI78" s="6" t="s">
        <v>193</v>
      </c>
      <c r="GJ78" s="6" t="s">
        <v>193</v>
      </c>
      <c r="GK78" s="6" t="s">
        <v>193</v>
      </c>
      <c r="GL78" s="6" t="s">
        <v>193</v>
      </c>
      <c r="GM78" s="6" t="s">
        <v>193</v>
      </c>
      <c r="GN78" s="6" t="s">
        <v>193</v>
      </c>
      <c r="GO78" s="6" t="s">
        <v>193</v>
      </c>
      <c r="GP78" s="6" t="s">
        <v>193</v>
      </c>
      <c r="GQ78" s="6" t="s">
        <v>193</v>
      </c>
      <c r="GR78" s="6" t="s">
        <v>193</v>
      </c>
      <c r="GS78" s="6" t="s">
        <v>193</v>
      </c>
      <c r="GT78" s="6" t="s">
        <v>193</v>
      </c>
      <c r="GU78" s="6" t="s">
        <v>193</v>
      </c>
      <c r="GV78" s="6" t="s">
        <v>263</v>
      </c>
      <c r="GW78" s="6" t="s">
        <v>357</v>
      </c>
      <c r="GX78" s="6" t="s">
        <v>451</v>
      </c>
      <c r="GY78" s="6" t="s">
        <v>932</v>
      </c>
      <c r="GZ78" s="6" t="s">
        <v>494</v>
      </c>
      <c r="HA78" s="6" t="s">
        <v>497</v>
      </c>
      <c r="HB78" s="6" t="s">
        <v>501</v>
      </c>
      <c r="HC78" s="6" t="s">
        <v>508</v>
      </c>
      <c r="HD78" s="6" t="s">
        <v>514</v>
      </c>
      <c r="HE78" s="6" t="s">
        <v>514</v>
      </c>
    </row>
    <row r="79" spans="1:213" ht="12.75">
      <c r="A79" s="6" t="s">
        <v>843</v>
      </c>
      <c r="B79" s="6" t="s">
        <v>844</v>
      </c>
      <c r="C79" s="6" t="s">
        <v>696</v>
      </c>
      <c r="D79" s="6" t="s">
        <v>906</v>
      </c>
      <c r="E79" s="6" t="s">
        <v>844</v>
      </c>
      <c r="F79" s="6" t="s">
        <v>918</v>
      </c>
      <c r="G79" s="6" t="s">
        <v>922</v>
      </c>
      <c r="H79" s="6" t="s">
        <v>933</v>
      </c>
      <c r="I79" s="6" t="s">
        <v>11</v>
      </c>
      <c r="J79" s="6" t="s">
        <v>114</v>
      </c>
      <c r="K79" s="7">
        <v>83849</v>
      </c>
      <c r="L79" s="6" t="s">
        <v>1026</v>
      </c>
      <c r="M79" s="6" t="s">
        <v>1084</v>
      </c>
      <c r="N79" s="6" t="s">
        <v>114</v>
      </c>
      <c r="O79" s="7">
        <v>83849</v>
      </c>
      <c r="P79" s="6" t="s">
        <v>1026</v>
      </c>
      <c r="Q79" s="6" t="s">
        <v>131</v>
      </c>
      <c r="R79" s="6" t="s">
        <v>1224</v>
      </c>
      <c r="S79" s="6" t="s">
        <v>1300</v>
      </c>
      <c r="T79" s="6" t="s">
        <v>1391</v>
      </c>
      <c r="U79" s="6" t="s">
        <v>1485</v>
      </c>
      <c r="V79" s="6" t="s">
        <v>1585</v>
      </c>
      <c r="W79" s="6" t="s">
        <v>1585</v>
      </c>
      <c r="Z79" s="53">
        <f t="shared" si="44"/>
        <v>1389</v>
      </c>
      <c r="AA79" s="8">
        <v>1389</v>
      </c>
      <c r="AB79" s="7">
        <v>0</v>
      </c>
      <c r="AC79" s="58">
        <v>934</v>
      </c>
      <c r="AD79" s="6" t="s">
        <v>1650</v>
      </c>
      <c r="AE79" s="7">
        <v>0</v>
      </c>
      <c r="AF79" s="6" t="s">
        <v>1256</v>
      </c>
      <c r="AG79" s="8">
        <f t="shared" si="39"/>
        <v>934</v>
      </c>
      <c r="AH79" s="38">
        <f t="shared" si="40"/>
        <v>0.6724262059035278</v>
      </c>
      <c r="AI79" s="7">
        <v>121</v>
      </c>
      <c r="AJ79" s="9">
        <v>0</v>
      </c>
      <c r="AK79" s="11">
        <v>25</v>
      </c>
      <c r="AL79" s="58">
        <v>1</v>
      </c>
      <c r="AM79" s="7">
        <v>0</v>
      </c>
      <c r="AN79" s="7">
        <v>0</v>
      </c>
      <c r="AO79" s="7">
        <v>0</v>
      </c>
      <c r="AP79" s="7">
        <v>0</v>
      </c>
      <c r="AQ79" s="62">
        <v>0</v>
      </c>
      <c r="AR79" s="12">
        <v>0.62</v>
      </c>
      <c r="AS79" s="12">
        <v>0.62</v>
      </c>
      <c r="AT79" s="12">
        <v>0.55</v>
      </c>
      <c r="AU79" s="12">
        <v>1.17</v>
      </c>
      <c r="AV79" s="12">
        <f t="shared" si="45"/>
        <v>0.8423326133909287</v>
      </c>
      <c r="AW79" s="53">
        <v>14742</v>
      </c>
      <c r="AX79" s="7">
        <v>27</v>
      </c>
      <c r="AY79" s="10">
        <v>2785</v>
      </c>
      <c r="AZ79" s="10">
        <v>6000</v>
      </c>
      <c r="BA79" s="9">
        <v>0</v>
      </c>
      <c r="BB79" s="9">
        <v>0</v>
      </c>
      <c r="BC79" s="10">
        <v>8785</v>
      </c>
      <c r="BD79" s="53">
        <v>20704</v>
      </c>
      <c r="BE79" s="8">
        <v>0</v>
      </c>
      <c r="BF79" s="8">
        <v>20704</v>
      </c>
      <c r="BG79" s="8">
        <v>10518</v>
      </c>
      <c r="BH79" s="8">
        <v>0</v>
      </c>
      <c r="BI79" s="8">
        <v>10518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4761</v>
      </c>
      <c r="BQ79" s="8">
        <v>0</v>
      </c>
      <c r="BR79" s="8">
        <v>4761</v>
      </c>
      <c r="BS79" s="8">
        <v>35983</v>
      </c>
      <c r="BT79" s="12">
        <f t="shared" si="46"/>
        <v>25.9056875449964</v>
      </c>
      <c r="BU79" s="8">
        <v>0</v>
      </c>
      <c r="BV79" s="8">
        <v>35983</v>
      </c>
      <c r="BW79" s="53">
        <v>21155</v>
      </c>
      <c r="BX79" s="8">
        <v>4022</v>
      </c>
      <c r="BY79" s="8">
        <v>25177</v>
      </c>
      <c r="BZ79" s="12">
        <f t="shared" si="47"/>
        <v>18.125989920806337</v>
      </c>
      <c r="CA79" s="8">
        <v>4058</v>
      </c>
      <c r="CB79" s="8">
        <v>0</v>
      </c>
      <c r="CC79" s="8">
        <v>1068</v>
      </c>
      <c r="CD79" s="8">
        <v>5126</v>
      </c>
      <c r="CE79" s="12">
        <f t="shared" si="37"/>
        <v>3.6904247660187184</v>
      </c>
      <c r="CF79" s="53">
        <v>0</v>
      </c>
      <c r="CG79" s="8">
        <v>8900</v>
      </c>
      <c r="CH79" s="8">
        <v>8900</v>
      </c>
      <c r="CI79" s="80">
        <f t="shared" si="52"/>
        <v>6.407487401007919</v>
      </c>
      <c r="CJ79" s="8">
        <v>39203</v>
      </c>
      <c r="CK79" s="12">
        <f t="shared" si="48"/>
        <v>28.223902087832972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10">
        <v>5565</v>
      </c>
      <c r="CS79" s="9">
        <v>0</v>
      </c>
      <c r="CT79" s="10">
        <v>4785</v>
      </c>
      <c r="CU79" s="9">
        <v>0</v>
      </c>
      <c r="CV79" s="9">
        <v>0</v>
      </c>
      <c r="CW79" s="7">
        <v>0</v>
      </c>
      <c r="CX79" s="9">
        <v>0</v>
      </c>
      <c r="CY79" s="10">
        <v>4785</v>
      </c>
      <c r="CZ79" s="74">
        <f t="shared" si="49"/>
        <v>0.08860759493670886</v>
      </c>
      <c r="DA79" s="7">
        <v>707</v>
      </c>
      <c r="DB79" s="8">
        <v>2087</v>
      </c>
      <c r="DC79" s="8">
        <v>7258</v>
      </c>
      <c r="DD79" s="7">
        <v>228</v>
      </c>
      <c r="DE79" s="7">
        <v>228</v>
      </c>
      <c r="DF79" s="7">
        <v>0</v>
      </c>
      <c r="DG79" s="7">
        <v>440</v>
      </c>
      <c r="DH79" s="7">
        <v>440</v>
      </c>
      <c r="DI79" s="7">
        <v>0</v>
      </c>
      <c r="DJ79" s="7">
        <v>0</v>
      </c>
      <c r="DK79" s="7">
        <v>51</v>
      </c>
      <c r="DL79" s="7">
        <v>0</v>
      </c>
      <c r="DM79" s="7">
        <v>2</v>
      </c>
      <c r="DN79" s="7">
        <v>53</v>
      </c>
      <c r="DO79" s="7">
        <v>0</v>
      </c>
      <c r="DP79" s="7">
        <v>0</v>
      </c>
      <c r="DQ79" s="8">
        <v>7979</v>
      </c>
      <c r="DR79" s="7">
        <v>21</v>
      </c>
      <c r="DS79" s="7"/>
      <c r="DT79" s="7">
        <v>0</v>
      </c>
      <c r="DU79" s="7">
        <v>4</v>
      </c>
      <c r="DV79" s="7">
        <v>25</v>
      </c>
      <c r="DW79" s="53">
        <v>1353</v>
      </c>
      <c r="DX79" s="8">
        <v>5617</v>
      </c>
      <c r="DY79" s="6" t="s">
        <v>923</v>
      </c>
      <c r="DZ79" s="25">
        <f t="shared" si="53"/>
        <v>4.0439164866810655</v>
      </c>
      <c r="EA79" s="8">
        <v>2029</v>
      </c>
      <c r="EB79" s="6" t="s">
        <v>922</v>
      </c>
      <c r="EC79" s="25">
        <f t="shared" si="42"/>
        <v>1.460763138948884</v>
      </c>
      <c r="ED79" s="8">
        <v>3429</v>
      </c>
      <c r="EE79" s="25">
        <f t="shared" si="38"/>
        <v>2.4686825053995682</v>
      </c>
      <c r="EF79" s="6" t="s">
        <v>922</v>
      </c>
      <c r="EG79" s="58">
        <v>28</v>
      </c>
      <c r="EH79" s="7">
        <v>453</v>
      </c>
      <c r="EI79" s="7">
        <v>12</v>
      </c>
      <c r="EJ79" s="7">
        <v>299</v>
      </c>
      <c r="EK79" s="7">
        <v>40</v>
      </c>
      <c r="EL79" s="7">
        <v>752</v>
      </c>
      <c r="EM79" s="53">
        <v>7857</v>
      </c>
      <c r="EN79" s="8">
        <v>3369</v>
      </c>
      <c r="EO79" s="8">
        <v>11226</v>
      </c>
      <c r="EP79" s="25">
        <f t="shared" si="50"/>
        <v>8.08207343412527</v>
      </c>
      <c r="EQ79" s="25">
        <f t="shared" si="51"/>
        <v>1.4069432259681665</v>
      </c>
      <c r="ER79" s="7">
        <v>4</v>
      </c>
      <c r="ES79" s="58">
        <v>346</v>
      </c>
      <c r="ET79" s="7">
        <v>484</v>
      </c>
      <c r="EU79" s="25">
        <f t="shared" si="43"/>
        <v>0.7148760330578512</v>
      </c>
      <c r="EV79" s="25">
        <f t="shared" si="36"/>
        <v>43.114199180473896</v>
      </c>
      <c r="EW79" s="58">
        <v>4</v>
      </c>
      <c r="EX79" s="6" t="s">
        <v>176</v>
      </c>
      <c r="EY79" s="6" t="s">
        <v>189</v>
      </c>
      <c r="EZ79" s="6" t="s">
        <v>193</v>
      </c>
      <c r="FA79" s="6" t="s">
        <v>193</v>
      </c>
      <c r="FB79" s="6" t="s">
        <v>193</v>
      </c>
      <c r="FC79" s="6" t="s">
        <v>193</v>
      </c>
      <c r="FD79" s="6" t="s">
        <v>193</v>
      </c>
      <c r="FE79" s="6" t="s">
        <v>193</v>
      </c>
      <c r="FF79" s="6" t="s">
        <v>193</v>
      </c>
      <c r="FG79" s="6" t="s">
        <v>193</v>
      </c>
      <c r="FH79" s="6" t="s">
        <v>193</v>
      </c>
      <c r="FI79" s="6" t="s">
        <v>193</v>
      </c>
      <c r="FJ79" s="6" t="s">
        <v>193</v>
      </c>
      <c r="FK79" s="6" t="s">
        <v>193</v>
      </c>
      <c r="FL79" s="6" t="s">
        <v>193</v>
      </c>
      <c r="FM79" s="6" t="s">
        <v>193</v>
      </c>
      <c r="FN79" s="6" t="s">
        <v>193</v>
      </c>
      <c r="FO79" s="6" t="s">
        <v>193</v>
      </c>
      <c r="FP79" s="6" t="s">
        <v>193</v>
      </c>
      <c r="FQ79" s="6" t="s">
        <v>193</v>
      </c>
      <c r="FR79" s="6" t="s">
        <v>193</v>
      </c>
      <c r="FS79" s="6" t="s">
        <v>193</v>
      </c>
      <c r="FT79" s="6" t="s">
        <v>193</v>
      </c>
      <c r="FU79" s="6" t="s">
        <v>193</v>
      </c>
      <c r="FV79" s="6" t="s">
        <v>193</v>
      </c>
      <c r="FW79" s="6" t="s">
        <v>193</v>
      </c>
      <c r="FX79" s="6" t="s">
        <v>193</v>
      </c>
      <c r="FY79" s="6" t="s">
        <v>193</v>
      </c>
      <c r="FZ79" s="6" t="s">
        <v>193</v>
      </c>
      <c r="GA79" s="6" t="s">
        <v>193</v>
      </c>
      <c r="GB79" s="6" t="s">
        <v>193</v>
      </c>
      <c r="GC79" s="6" t="s">
        <v>193</v>
      </c>
      <c r="GD79" s="6" t="s">
        <v>193</v>
      </c>
      <c r="GE79" s="6" t="s">
        <v>193</v>
      </c>
      <c r="GF79" s="6" t="s">
        <v>193</v>
      </c>
      <c r="GG79" s="6" t="s">
        <v>193</v>
      </c>
      <c r="GH79" s="6" t="s">
        <v>193</v>
      </c>
      <c r="GI79" s="6" t="s">
        <v>193</v>
      </c>
      <c r="GJ79" s="6" t="s">
        <v>193</v>
      </c>
      <c r="GK79" s="6" t="s">
        <v>193</v>
      </c>
      <c r="GL79" s="6" t="s">
        <v>193</v>
      </c>
      <c r="GM79" s="6" t="s">
        <v>193</v>
      </c>
      <c r="GN79" s="6" t="s">
        <v>193</v>
      </c>
      <c r="GO79" s="6" t="s">
        <v>193</v>
      </c>
      <c r="GP79" s="6" t="s">
        <v>193</v>
      </c>
      <c r="GQ79" s="6" t="s">
        <v>193</v>
      </c>
      <c r="GR79" s="6" t="s">
        <v>193</v>
      </c>
      <c r="GS79" s="6" t="s">
        <v>193</v>
      </c>
      <c r="GT79" s="6" t="s">
        <v>193</v>
      </c>
      <c r="GU79" s="6" t="s">
        <v>193</v>
      </c>
      <c r="GV79" s="6" t="s">
        <v>264</v>
      </c>
      <c r="GW79" s="6" t="s">
        <v>358</v>
      </c>
      <c r="GX79" s="6" t="s">
        <v>395</v>
      </c>
      <c r="GY79" s="6" t="s">
        <v>483</v>
      </c>
      <c r="GZ79" s="6" t="s">
        <v>493</v>
      </c>
      <c r="HA79" s="6" t="s">
        <v>497</v>
      </c>
      <c r="HB79" s="6" t="s">
        <v>501</v>
      </c>
      <c r="HC79" s="6" t="s">
        <v>507</v>
      </c>
      <c r="HD79" s="6" t="s">
        <v>514</v>
      </c>
      <c r="HE79" s="6" t="s">
        <v>514</v>
      </c>
    </row>
    <row r="80" spans="1:213" ht="12.75">
      <c r="A80" s="6" t="s">
        <v>845</v>
      </c>
      <c r="B80" s="6" t="s">
        <v>846</v>
      </c>
      <c r="C80" s="6" t="s">
        <v>696</v>
      </c>
      <c r="D80" s="6" t="s">
        <v>906</v>
      </c>
      <c r="E80" s="6" t="s">
        <v>846</v>
      </c>
      <c r="F80" s="6" t="s">
        <v>918</v>
      </c>
      <c r="G80" s="6" t="s">
        <v>922</v>
      </c>
      <c r="H80" s="6" t="s">
        <v>932</v>
      </c>
      <c r="I80" s="6" t="s">
        <v>12</v>
      </c>
      <c r="J80" s="6" t="s">
        <v>115</v>
      </c>
      <c r="K80" s="7">
        <v>83660</v>
      </c>
      <c r="L80" s="6" t="s">
        <v>1027</v>
      </c>
      <c r="M80" s="6" t="s">
        <v>1085</v>
      </c>
      <c r="N80" s="6" t="s">
        <v>115</v>
      </c>
      <c r="O80" s="7">
        <v>83660</v>
      </c>
      <c r="P80" s="7">
        <v>5725</v>
      </c>
      <c r="Q80" s="6" t="s">
        <v>1118</v>
      </c>
      <c r="R80" s="6" t="s">
        <v>1225</v>
      </c>
      <c r="S80" s="6" t="s">
        <v>1225</v>
      </c>
      <c r="T80" s="6" t="s">
        <v>1392</v>
      </c>
      <c r="U80" s="6" t="s">
        <v>1426</v>
      </c>
      <c r="V80" s="6" t="s">
        <v>1586</v>
      </c>
      <c r="W80" s="6" t="s">
        <v>1586</v>
      </c>
      <c r="Z80" s="53">
        <f t="shared" si="44"/>
        <v>1870</v>
      </c>
      <c r="AA80" s="8">
        <v>1870</v>
      </c>
      <c r="AB80" s="7">
        <v>0</v>
      </c>
      <c r="AC80" s="53">
        <v>1211</v>
      </c>
      <c r="AD80" s="6" t="s">
        <v>1693</v>
      </c>
      <c r="AE80" s="7">
        <v>0</v>
      </c>
      <c r="AF80" s="6" t="s">
        <v>932</v>
      </c>
      <c r="AG80" s="8">
        <f t="shared" si="39"/>
        <v>1211</v>
      </c>
      <c r="AH80" s="38">
        <f t="shared" si="40"/>
        <v>0.6475935828877005</v>
      </c>
      <c r="AI80" s="8">
        <v>1349</v>
      </c>
      <c r="AJ80" s="6" t="s">
        <v>1256</v>
      </c>
      <c r="AK80" s="11">
        <v>15</v>
      </c>
      <c r="AL80" s="58">
        <v>1</v>
      </c>
      <c r="AM80" s="7">
        <v>0</v>
      </c>
      <c r="AN80" s="7">
        <v>0</v>
      </c>
      <c r="AO80" s="7">
        <v>0</v>
      </c>
      <c r="AP80" s="7">
        <v>0</v>
      </c>
      <c r="AQ80" s="62">
        <v>0</v>
      </c>
      <c r="AR80" s="12">
        <v>0.48</v>
      </c>
      <c r="AS80" s="12">
        <v>0.48</v>
      </c>
      <c r="AT80" s="12">
        <v>0.4</v>
      </c>
      <c r="AU80" s="12">
        <v>0.88</v>
      </c>
      <c r="AV80" s="12">
        <f t="shared" si="45"/>
        <v>0.47058823529411764</v>
      </c>
      <c r="AW80" s="53">
        <v>8645</v>
      </c>
      <c r="AX80" s="7">
        <v>19</v>
      </c>
      <c r="AY80" s="10">
        <v>9457</v>
      </c>
      <c r="AZ80" s="10">
        <v>12000</v>
      </c>
      <c r="BA80" s="9">
        <v>0</v>
      </c>
      <c r="BB80" s="9">
        <v>0</v>
      </c>
      <c r="BC80" s="10">
        <v>21457</v>
      </c>
      <c r="BD80" s="53">
        <v>28709</v>
      </c>
      <c r="BE80" s="8">
        <v>0</v>
      </c>
      <c r="BF80" s="8">
        <v>28709</v>
      </c>
      <c r="BG80" s="8">
        <v>2868</v>
      </c>
      <c r="BH80" s="8">
        <v>0</v>
      </c>
      <c r="BI80" s="8">
        <v>2868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8062</v>
      </c>
      <c r="BQ80" s="8">
        <v>0</v>
      </c>
      <c r="BR80" s="8">
        <v>8062</v>
      </c>
      <c r="BS80" s="8">
        <v>39639</v>
      </c>
      <c r="BT80" s="12">
        <f t="shared" si="46"/>
        <v>21.197326203208558</v>
      </c>
      <c r="BU80" s="8">
        <v>0</v>
      </c>
      <c r="BV80" s="8">
        <v>39639</v>
      </c>
      <c r="BW80" s="53">
        <v>14839</v>
      </c>
      <c r="BX80" s="8">
        <v>1306</v>
      </c>
      <c r="BY80" s="8">
        <v>16145</v>
      </c>
      <c r="BZ80" s="12">
        <f t="shared" si="47"/>
        <v>8.633689839572192</v>
      </c>
      <c r="CA80" s="8">
        <v>6884</v>
      </c>
      <c r="CB80" s="8">
        <v>0</v>
      </c>
      <c r="CC80" s="8">
        <v>1147</v>
      </c>
      <c r="CD80" s="8">
        <v>8031</v>
      </c>
      <c r="CE80" s="12">
        <f t="shared" si="37"/>
        <v>4.2946524064171125</v>
      </c>
      <c r="CF80" s="53">
        <v>0</v>
      </c>
      <c r="CG80" s="8">
        <v>12315</v>
      </c>
      <c r="CH80" s="8">
        <v>12315</v>
      </c>
      <c r="CI80" s="80">
        <f t="shared" si="52"/>
        <v>6.5855614973262036</v>
      </c>
      <c r="CJ80" s="8">
        <v>36491</v>
      </c>
      <c r="CK80" s="12">
        <f t="shared" si="48"/>
        <v>19.51390374331551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10">
        <v>24605</v>
      </c>
      <c r="CS80" s="9">
        <v>0</v>
      </c>
      <c r="CT80" s="10">
        <v>12244</v>
      </c>
      <c r="CU80" s="10">
        <v>12244</v>
      </c>
      <c r="CV80" s="9">
        <v>0</v>
      </c>
      <c r="CW80" s="6" t="s">
        <v>932</v>
      </c>
      <c r="CX80" s="9">
        <v>0</v>
      </c>
      <c r="CY80" s="10">
        <v>24488</v>
      </c>
      <c r="CZ80" s="74">
        <f t="shared" si="49"/>
        <v>0.037932063248518944</v>
      </c>
      <c r="DA80" s="7">
        <v>890</v>
      </c>
      <c r="DB80" s="7">
        <v>45</v>
      </c>
      <c r="DC80" s="8">
        <v>22317</v>
      </c>
      <c r="DD80" s="7">
        <v>550</v>
      </c>
      <c r="DE80" s="7">
        <v>550</v>
      </c>
      <c r="DF80" s="7">
        <v>0</v>
      </c>
      <c r="DG80" s="7">
        <v>545</v>
      </c>
      <c r="DH80" s="7">
        <v>545</v>
      </c>
      <c r="DI80" s="7">
        <v>0</v>
      </c>
      <c r="DJ80" s="7">
        <v>0</v>
      </c>
      <c r="DK80" s="7">
        <v>51</v>
      </c>
      <c r="DL80" s="7">
        <v>0</v>
      </c>
      <c r="DM80" s="7">
        <v>0</v>
      </c>
      <c r="DN80" s="7">
        <v>51</v>
      </c>
      <c r="DO80" s="7">
        <v>0</v>
      </c>
      <c r="DP80" s="7">
        <v>0</v>
      </c>
      <c r="DQ80" s="8">
        <v>23463</v>
      </c>
      <c r="DR80" s="7">
        <v>3</v>
      </c>
      <c r="DS80" s="7"/>
      <c r="DT80" s="7">
        <v>0</v>
      </c>
      <c r="DU80" s="7">
        <v>0</v>
      </c>
      <c r="DV80" s="7">
        <v>3</v>
      </c>
      <c r="DW80" s="53">
        <v>1770</v>
      </c>
      <c r="DX80" s="8">
        <v>13670</v>
      </c>
      <c r="DY80" s="6" t="s">
        <v>922</v>
      </c>
      <c r="DZ80" s="25">
        <f t="shared" si="53"/>
        <v>7.310160427807487</v>
      </c>
      <c r="EA80" s="7">
        <v>269</v>
      </c>
      <c r="EB80" s="6" t="s">
        <v>922</v>
      </c>
      <c r="EC80" s="25">
        <f t="shared" si="42"/>
        <v>0.14385026737967915</v>
      </c>
      <c r="ED80" s="8">
        <v>3358</v>
      </c>
      <c r="EE80" s="25">
        <f t="shared" si="38"/>
        <v>1.7957219251336898</v>
      </c>
      <c r="EF80" s="6" t="s">
        <v>922</v>
      </c>
      <c r="EG80" s="58">
        <v>79</v>
      </c>
      <c r="EH80" s="7">
        <v>917</v>
      </c>
      <c r="EI80" s="7">
        <v>0</v>
      </c>
      <c r="EJ80" s="7">
        <v>0</v>
      </c>
      <c r="EK80" s="7">
        <v>79</v>
      </c>
      <c r="EL80" s="7">
        <v>917</v>
      </c>
      <c r="EM80" s="53">
        <v>12813</v>
      </c>
      <c r="EN80" s="8">
        <v>9212</v>
      </c>
      <c r="EO80" s="8">
        <v>22025</v>
      </c>
      <c r="EP80" s="25">
        <f t="shared" si="50"/>
        <v>11.77807486631016</v>
      </c>
      <c r="EQ80" s="25">
        <f t="shared" si="51"/>
        <v>0.9387120146613818</v>
      </c>
      <c r="ER80" s="7">
        <v>3</v>
      </c>
      <c r="ES80" s="58">
        <v>0</v>
      </c>
      <c r="ET80" s="7">
        <v>121</v>
      </c>
      <c r="EU80" s="25">
        <f t="shared" si="43"/>
        <v>0</v>
      </c>
      <c r="EV80" s="25">
        <f t="shared" si="36"/>
        <v>5.493757094211124</v>
      </c>
      <c r="EW80" s="58">
        <v>5</v>
      </c>
      <c r="EX80" s="6" t="s">
        <v>181</v>
      </c>
      <c r="EY80" s="6" t="s">
        <v>181</v>
      </c>
      <c r="EZ80" s="6" t="s">
        <v>193</v>
      </c>
      <c r="FA80" s="6" t="s">
        <v>193</v>
      </c>
      <c r="FB80" s="6" t="s">
        <v>193</v>
      </c>
      <c r="FC80" s="6" t="s">
        <v>193</v>
      </c>
      <c r="FD80" s="6" t="s">
        <v>193</v>
      </c>
      <c r="FE80" s="6" t="s">
        <v>193</v>
      </c>
      <c r="FF80" s="6" t="s">
        <v>193</v>
      </c>
      <c r="FG80" s="6" t="s">
        <v>193</v>
      </c>
      <c r="FH80" s="6" t="s">
        <v>193</v>
      </c>
      <c r="FI80" s="6" t="s">
        <v>193</v>
      </c>
      <c r="FJ80" s="6" t="s">
        <v>193</v>
      </c>
      <c r="FK80" s="6" t="s">
        <v>193</v>
      </c>
      <c r="FL80" s="6" t="s">
        <v>193</v>
      </c>
      <c r="FM80" s="6" t="s">
        <v>193</v>
      </c>
      <c r="FN80" s="6" t="s">
        <v>193</v>
      </c>
      <c r="FO80" s="6" t="s">
        <v>193</v>
      </c>
      <c r="FP80" s="6" t="s">
        <v>193</v>
      </c>
      <c r="FQ80" s="6" t="s">
        <v>193</v>
      </c>
      <c r="FR80" s="6" t="s">
        <v>193</v>
      </c>
      <c r="FS80" s="6" t="s">
        <v>193</v>
      </c>
      <c r="FT80" s="6" t="s">
        <v>193</v>
      </c>
      <c r="FU80" s="6" t="s">
        <v>193</v>
      </c>
      <c r="FV80" s="6" t="s">
        <v>193</v>
      </c>
      <c r="FW80" s="6" t="s">
        <v>193</v>
      </c>
      <c r="FX80" s="6" t="s">
        <v>193</v>
      </c>
      <c r="FY80" s="6" t="s">
        <v>193</v>
      </c>
      <c r="FZ80" s="6" t="s">
        <v>193</v>
      </c>
      <c r="GA80" s="6" t="s">
        <v>193</v>
      </c>
      <c r="GB80" s="6" t="s">
        <v>193</v>
      </c>
      <c r="GC80" s="6" t="s">
        <v>193</v>
      </c>
      <c r="GD80" s="6" t="s">
        <v>193</v>
      </c>
      <c r="GE80" s="6" t="s">
        <v>193</v>
      </c>
      <c r="GF80" s="6" t="s">
        <v>193</v>
      </c>
      <c r="GG80" s="6" t="s">
        <v>193</v>
      </c>
      <c r="GH80" s="6" t="s">
        <v>193</v>
      </c>
      <c r="GI80" s="6" t="s">
        <v>193</v>
      </c>
      <c r="GJ80" s="6" t="s">
        <v>193</v>
      </c>
      <c r="GK80" s="6" t="s">
        <v>193</v>
      </c>
      <c r="GL80" s="6" t="s">
        <v>193</v>
      </c>
      <c r="GM80" s="6" t="s">
        <v>193</v>
      </c>
      <c r="GN80" s="6" t="s">
        <v>193</v>
      </c>
      <c r="GO80" s="6" t="s">
        <v>193</v>
      </c>
      <c r="GP80" s="6" t="s">
        <v>193</v>
      </c>
      <c r="GQ80" s="6" t="s">
        <v>193</v>
      </c>
      <c r="GR80" s="6" t="s">
        <v>193</v>
      </c>
      <c r="GS80" s="6" t="s">
        <v>193</v>
      </c>
      <c r="GT80" s="6" t="s">
        <v>193</v>
      </c>
      <c r="GU80" s="6" t="s">
        <v>193</v>
      </c>
      <c r="GV80" s="6" t="s">
        <v>265</v>
      </c>
      <c r="GW80" s="6" t="s">
        <v>359</v>
      </c>
      <c r="GX80" s="6" t="s">
        <v>451</v>
      </c>
      <c r="GY80" s="6" t="s">
        <v>484</v>
      </c>
      <c r="GZ80" s="6" t="s">
        <v>493</v>
      </c>
      <c r="HA80" s="6" t="s">
        <v>497</v>
      </c>
      <c r="HB80" s="6" t="s">
        <v>501</v>
      </c>
      <c r="HC80" s="6" t="s">
        <v>507</v>
      </c>
      <c r="HD80" s="6" t="s">
        <v>514</v>
      </c>
      <c r="HE80" s="6" t="s">
        <v>514</v>
      </c>
    </row>
    <row r="81" spans="1:213" ht="12.75">
      <c r="A81" s="6" t="s">
        <v>847</v>
      </c>
      <c r="B81" s="6" t="s">
        <v>848</v>
      </c>
      <c r="C81" s="6" t="s">
        <v>696</v>
      </c>
      <c r="D81" s="6" t="s">
        <v>906</v>
      </c>
      <c r="E81" s="6" t="s">
        <v>848</v>
      </c>
      <c r="F81" s="6" t="s">
        <v>918</v>
      </c>
      <c r="G81" s="6" t="s">
        <v>922</v>
      </c>
      <c r="H81" s="7">
        <v>0.000767577</v>
      </c>
      <c r="I81" s="6" t="s">
        <v>13</v>
      </c>
      <c r="J81" s="6" t="s">
        <v>116</v>
      </c>
      <c r="K81" s="7">
        <v>83661</v>
      </c>
      <c r="L81" s="7">
        <v>2861</v>
      </c>
      <c r="M81" s="6" t="s">
        <v>1086</v>
      </c>
      <c r="N81" s="6" t="s">
        <v>116</v>
      </c>
      <c r="O81" s="7">
        <v>83661</v>
      </c>
      <c r="P81" s="7">
        <v>2861</v>
      </c>
      <c r="Q81" s="6" t="s">
        <v>116</v>
      </c>
      <c r="R81" s="6" t="s">
        <v>1226</v>
      </c>
      <c r="S81" s="6" t="s">
        <v>1301</v>
      </c>
      <c r="T81" s="6" t="s">
        <v>1393</v>
      </c>
      <c r="U81" s="6" t="s">
        <v>1486</v>
      </c>
      <c r="V81" s="6" t="s">
        <v>1587</v>
      </c>
      <c r="W81" s="6" t="s">
        <v>1587</v>
      </c>
      <c r="Z81" s="53">
        <f t="shared" si="44"/>
        <v>7637</v>
      </c>
      <c r="AA81" s="8">
        <v>7637</v>
      </c>
      <c r="AB81" s="7">
        <v>0</v>
      </c>
      <c r="AC81" s="53">
        <v>6378</v>
      </c>
      <c r="AD81" s="6" t="s">
        <v>1650</v>
      </c>
      <c r="AE81" s="7">
        <v>0</v>
      </c>
      <c r="AF81" s="6" t="s">
        <v>932</v>
      </c>
      <c r="AG81" s="8">
        <f t="shared" si="39"/>
        <v>6378</v>
      </c>
      <c r="AH81" s="38">
        <f t="shared" si="40"/>
        <v>0.8351446903234254</v>
      </c>
      <c r="AI81" s="8">
        <v>1503</v>
      </c>
      <c r="AJ81" s="11">
        <v>25</v>
      </c>
      <c r="AK81" s="11">
        <v>25</v>
      </c>
      <c r="AL81" s="58">
        <v>1</v>
      </c>
      <c r="AM81" s="7">
        <v>0</v>
      </c>
      <c r="AN81" s="7">
        <v>0</v>
      </c>
      <c r="AO81" s="7">
        <v>0</v>
      </c>
      <c r="AP81" s="7">
        <v>0</v>
      </c>
      <c r="AQ81" s="62">
        <v>0</v>
      </c>
      <c r="AR81" s="12">
        <v>1</v>
      </c>
      <c r="AS81" s="12">
        <v>1</v>
      </c>
      <c r="AT81" s="12">
        <v>2.48</v>
      </c>
      <c r="AU81" s="12">
        <v>3.48</v>
      </c>
      <c r="AV81" s="12">
        <f t="shared" si="45"/>
        <v>0.45567631268822834</v>
      </c>
      <c r="AW81" s="53">
        <v>40430</v>
      </c>
      <c r="AX81" s="7">
        <v>40</v>
      </c>
      <c r="AY81" s="10">
        <v>28552</v>
      </c>
      <c r="AZ81" s="9">
        <v>0</v>
      </c>
      <c r="BA81" s="9">
        <v>0</v>
      </c>
      <c r="BB81" s="9">
        <v>0</v>
      </c>
      <c r="BC81" s="10">
        <v>28552</v>
      </c>
      <c r="BD81" s="53">
        <v>172999</v>
      </c>
      <c r="BE81" s="8">
        <v>3175</v>
      </c>
      <c r="BF81" s="8">
        <v>176174</v>
      </c>
      <c r="BG81" s="8">
        <v>41610</v>
      </c>
      <c r="BH81" s="8">
        <v>0</v>
      </c>
      <c r="BI81" s="8">
        <v>41610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18253</v>
      </c>
      <c r="BQ81" s="8">
        <v>0</v>
      </c>
      <c r="BR81" s="8">
        <v>18253</v>
      </c>
      <c r="BS81" s="8">
        <v>232862</v>
      </c>
      <c r="BT81" s="12">
        <f t="shared" si="46"/>
        <v>30.491292392300643</v>
      </c>
      <c r="BU81" s="8">
        <v>3175</v>
      </c>
      <c r="BV81" s="8">
        <v>236037</v>
      </c>
      <c r="BW81" s="53">
        <v>87397</v>
      </c>
      <c r="BX81" s="8">
        <v>39136</v>
      </c>
      <c r="BY81" s="8">
        <v>126533</v>
      </c>
      <c r="BZ81" s="12">
        <f t="shared" si="47"/>
        <v>16.568416917637816</v>
      </c>
      <c r="CA81" s="8">
        <v>25487</v>
      </c>
      <c r="CB81" s="8">
        <v>0</v>
      </c>
      <c r="CC81" s="8">
        <v>8000</v>
      </c>
      <c r="CD81" s="8">
        <v>33487</v>
      </c>
      <c r="CE81" s="12">
        <f t="shared" si="37"/>
        <v>4.384836977870892</v>
      </c>
      <c r="CF81" s="53">
        <v>0</v>
      </c>
      <c r="CG81" s="8">
        <v>38455</v>
      </c>
      <c r="CH81" s="8">
        <v>38455</v>
      </c>
      <c r="CI81" s="80">
        <f t="shared" si="52"/>
        <v>5.035354196674087</v>
      </c>
      <c r="CJ81" s="8">
        <v>198475</v>
      </c>
      <c r="CK81" s="12">
        <f t="shared" si="48"/>
        <v>25.988608092182794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4752</v>
      </c>
      <c r="CR81" s="10">
        <v>61362</v>
      </c>
      <c r="CS81" s="9">
        <v>0</v>
      </c>
      <c r="CT81" s="10">
        <v>31278</v>
      </c>
      <c r="CU81" s="9">
        <v>0</v>
      </c>
      <c r="CV81" s="9">
        <v>0</v>
      </c>
      <c r="CW81" s="6" t="s">
        <v>932</v>
      </c>
      <c r="CX81" s="9">
        <v>0</v>
      </c>
      <c r="CY81" s="10">
        <v>31278</v>
      </c>
      <c r="CZ81" s="74">
        <f t="shared" si="49"/>
        <v>0.06080270476605955</v>
      </c>
      <c r="DA81" s="8">
        <v>3345</v>
      </c>
      <c r="DB81" s="8">
        <v>3464</v>
      </c>
      <c r="DC81" s="8">
        <v>51759</v>
      </c>
      <c r="DD81" s="8">
        <v>1658</v>
      </c>
      <c r="DE81" s="8">
        <v>1658</v>
      </c>
      <c r="DF81" s="7">
        <v>0</v>
      </c>
      <c r="DG81" s="8">
        <v>1485</v>
      </c>
      <c r="DH81" s="8">
        <v>1485</v>
      </c>
      <c r="DI81" s="7">
        <v>0</v>
      </c>
      <c r="DJ81" s="7">
        <v>61</v>
      </c>
      <c r="DK81" s="7">
        <v>51</v>
      </c>
      <c r="DL81" s="7">
        <v>0</v>
      </c>
      <c r="DM81" s="7">
        <v>0</v>
      </c>
      <c r="DN81" s="7">
        <v>51</v>
      </c>
      <c r="DO81" s="7">
        <v>0</v>
      </c>
      <c r="DP81" s="7">
        <v>0</v>
      </c>
      <c r="DQ81" s="8">
        <v>55014</v>
      </c>
      <c r="DR81" s="7">
        <v>98</v>
      </c>
      <c r="DS81" s="7"/>
      <c r="DT81" s="7">
        <v>0</v>
      </c>
      <c r="DU81" s="7">
        <v>0</v>
      </c>
      <c r="DV81" s="7">
        <v>98</v>
      </c>
      <c r="DW81" s="53">
        <v>2392</v>
      </c>
      <c r="DX81" s="8">
        <v>51014</v>
      </c>
      <c r="DY81" s="6" t="s">
        <v>922</v>
      </c>
      <c r="DZ81" s="25">
        <f t="shared" si="53"/>
        <v>6.67984810789577</v>
      </c>
      <c r="EA81" s="8">
        <v>1760</v>
      </c>
      <c r="EB81" s="6" t="s">
        <v>922</v>
      </c>
      <c r="EC81" s="25">
        <f t="shared" si="42"/>
        <v>0.23045698572737985</v>
      </c>
      <c r="ED81" s="8">
        <v>18275</v>
      </c>
      <c r="EE81" s="25">
        <f t="shared" si="38"/>
        <v>2.392955348959015</v>
      </c>
      <c r="EF81" s="6" t="s">
        <v>922</v>
      </c>
      <c r="EG81" s="58">
        <v>198</v>
      </c>
      <c r="EH81" s="8">
        <v>7501</v>
      </c>
      <c r="EI81" s="7">
        <v>21</v>
      </c>
      <c r="EJ81" s="7">
        <v>123</v>
      </c>
      <c r="EK81" s="7">
        <v>219</v>
      </c>
      <c r="EL81" s="8">
        <v>7624</v>
      </c>
      <c r="EM81" s="53">
        <v>63035</v>
      </c>
      <c r="EN81" s="8">
        <v>55452</v>
      </c>
      <c r="EO81" s="8">
        <v>118487</v>
      </c>
      <c r="EP81" s="25">
        <f t="shared" si="50"/>
        <v>15.514861856750032</v>
      </c>
      <c r="EQ81" s="25">
        <f t="shared" si="51"/>
        <v>2.153760860871778</v>
      </c>
      <c r="ER81" s="7">
        <v>2</v>
      </c>
      <c r="ES81" s="58">
        <v>54</v>
      </c>
      <c r="ET81" s="7">
        <v>247</v>
      </c>
      <c r="EU81" s="25">
        <f t="shared" si="43"/>
        <v>0.21862348178137653</v>
      </c>
      <c r="EV81" s="25">
        <f t="shared" si="36"/>
        <v>2.08461687780094</v>
      </c>
      <c r="EW81" s="58">
        <v>9</v>
      </c>
      <c r="EX81" s="6" t="s">
        <v>176</v>
      </c>
      <c r="EY81" s="6" t="s">
        <v>181</v>
      </c>
      <c r="EZ81" s="6" t="s">
        <v>193</v>
      </c>
      <c r="FA81" s="6" t="s">
        <v>193</v>
      </c>
      <c r="FB81" s="6" t="s">
        <v>193</v>
      </c>
      <c r="FC81" s="6" t="s">
        <v>193</v>
      </c>
      <c r="FD81" s="6" t="s">
        <v>193</v>
      </c>
      <c r="FE81" s="6" t="s">
        <v>193</v>
      </c>
      <c r="FF81" s="6" t="s">
        <v>193</v>
      </c>
      <c r="FG81" s="6" t="s">
        <v>193</v>
      </c>
      <c r="FH81" s="6" t="s">
        <v>193</v>
      </c>
      <c r="FI81" s="6" t="s">
        <v>193</v>
      </c>
      <c r="FJ81" s="6" t="s">
        <v>193</v>
      </c>
      <c r="FK81" s="6" t="s">
        <v>193</v>
      </c>
      <c r="FL81" s="6" t="s">
        <v>193</v>
      </c>
      <c r="FM81" s="6" t="s">
        <v>193</v>
      </c>
      <c r="FN81" s="6" t="s">
        <v>193</v>
      </c>
      <c r="FO81" s="6" t="s">
        <v>193</v>
      </c>
      <c r="FP81" s="6" t="s">
        <v>193</v>
      </c>
      <c r="FQ81" s="6" t="s">
        <v>193</v>
      </c>
      <c r="FR81" s="6" t="s">
        <v>193</v>
      </c>
      <c r="FS81" s="6" t="s">
        <v>193</v>
      </c>
      <c r="FT81" s="6" t="s">
        <v>193</v>
      </c>
      <c r="FU81" s="6" t="s">
        <v>193</v>
      </c>
      <c r="FV81" s="6" t="s">
        <v>193</v>
      </c>
      <c r="FW81" s="6" t="s">
        <v>193</v>
      </c>
      <c r="FX81" s="6" t="s">
        <v>193</v>
      </c>
      <c r="FY81" s="6" t="s">
        <v>193</v>
      </c>
      <c r="FZ81" s="6" t="s">
        <v>193</v>
      </c>
      <c r="GA81" s="6" t="s">
        <v>193</v>
      </c>
      <c r="GB81" s="6" t="s">
        <v>193</v>
      </c>
      <c r="GC81" s="6" t="s">
        <v>193</v>
      </c>
      <c r="GD81" s="6" t="s">
        <v>193</v>
      </c>
      <c r="GE81" s="6" t="s">
        <v>193</v>
      </c>
      <c r="GF81" s="6" t="s">
        <v>193</v>
      </c>
      <c r="GG81" s="6" t="s">
        <v>193</v>
      </c>
      <c r="GH81" s="6" t="s">
        <v>193</v>
      </c>
      <c r="GI81" s="6" t="s">
        <v>193</v>
      </c>
      <c r="GJ81" s="6" t="s">
        <v>193</v>
      </c>
      <c r="GK81" s="6" t="s">
        <v>193</v>
      </c>
      <c r="GL81" s="6" t="s">
        <v>193</v>
      </c>
      <c r="GM81" s="6" t="s">
        <v>193</v>
      </c>
      <c r="GN81" s="6" t="s">
        <v>193</v>
      </c>
      <c r="GO81" s="6" t="s">
        <v>193</v>
      </c>
      <c r="GP81" s="6" t="s">
        <v>193</v>
      </c>
      <c r="GQ81" s="6" t="s">
        <v>193</v>
      </c>
      <c r="GR81" s="6" t="s">
        <v>193</v>
      </c>
      <c r="GS81" s="6" t="s">
        <v>193</v>
      </c>
      <c r="GT81" s="6" t="s">
        <v>193</v>
      </c>
      <c r="GU81" s="6" t="s">
        <v>193</v>
      </c>
      <c r="GV81" s="6" t="s">
        <v>266</v>
      </c>
      <c r="GW81" s="6" t="s">
        <v>360</v>
      </c>
      <c r="GX81" s="6" t="s">
        <v>451</v>
      </c>
      <c r="GY81" s="6" t="s">
        <v>1256</v>
      </c>
      <c r="GZ81" s="6" t="s">
        <v>493</v>
      </c>
      <c r="HA81" s="6" t="s">
        <v>497</v>
      </c>
      <c r="HB81" s="6" t="s">
        <v>501</v>
      </c>
      <c r="HC81" s="6" t="s">
        <v>507</v>
      </c>
      <c r="HD81" s="6" t="s">
        <v>514</v>
      </c>
      <c r="HE81" s="6" t="s">
        <v>514</v>
      </c>
    </row>
    <row r="82" spans="1:213" ht="12.75">
      <c r="A82" s="6" t="s">
        <v>849</v>
      </c>
      <c r="B82" s="6" t="s">
        <v>850</v>
      </c>
      <c r="C82" s="6" t="s">
        <v>696</v>
      </c>
      <c r="D82" s="6" t="s">
        <v>906</v>
      </c>
      <c r="E82" s="6" t="s">
        <v>850</v>
      </c>
      <c r="F82" s="6" t="s">
        <v>917</v>
      </c>
      <c r="G82" s="6" t="s">
        <v>922</v>
      </c>
      <c r="H82" s="7">
        <v>0.000521994</v>
      </c>
      <c r="I82" s="6" t="s">
        <v>14</v>
      </c>
      <c r="J82" s="6" t="s">
        <v>117</v>
      </c>
      <c r="K82" s="7">
        <v>83546</v>
      </c>
      <c r="L82" s="6" t="s">
        <v>1028</v>
      </c>
      <c r="M82" s="6" t="s">
        <v>1087</v>
      </c>
      <c r="N82" s="6" t="s">
        <v>117</v>
      </c>
      <c r="O82" s="7">
        <v>83546</v>
      </c>
      <c r="P82" s="6" t="s">
        <v>1028</v>
      </c>
      <c r="Q82" s="6" t="s">
        <v>1124</v>
      </c>
      <c r="R82" s="6" t="s">
        <v>1227</v>
      </c>
      <c r="S82" s="6" t="s">
        <v>1227</v>
      </c>
      <c r="T82" s="6" t="s">
        <v>1394</v>
      </c>
      <c r="U82" s="6" t="s">
        <v>1487</v>
      </c>
      <c r="V82" s="6" t="s">
        <v>1588</v>
      </c>
      <c r="W82" s="6" t="s">
        <v>1588</v>
      </c>
      <c r="Z82" s="53">
        <f t="shared" si="44"/>
        <v>761</v>
      </c>
      <c r="AA82" s="7">
        <v>761</v>
      </c>
      <c r="AB82" s="7">
        <v>0</v>
      </c>
      <c r="AC82" s="58">
        <v>500</v>
      </c>
      <c r="AD82" s="6" t="s">
        <v>1644</v>
      </c>
      <c r="AE82" s="7">
        <v>0</v>
      </c>
      <c r="AF82" s="7">
        <v>0</v>
      </c>
      <c r="AG82" s="8">
        <f t="shared" si="39"/>
        <v>500</v>
      </c>
      <c r="AH82" s="38">
        <f t="shared" si="40"/>
        <v>0.657030223390276</v>
      </c>
      <c r="AI82" s="7">
        <v>50</v>
      </c>
      <c r="AJ82" s="9">
        <v>0</v>
      </c>
      <c r="AK82" s="9">
        <v>0</v>
      </c>
      <c r="AL82" s="58">
        <v>1</v>
      </c>
      <c r="AM82" s="7">
        <v>0</v>
      </c>
      <c r="AN82" s="7">
        <v>0</v>
      </c>
      <c r="AO82" s="7">
        <v>0</v>
      </c>
      <c r="AP82" s="7">
        <v>0</v>
      </c>
      <c r="AQ82" s="62">
        <v>0</v>
      </c>
      <c r="AR82" s="12">
        <v>1</v>
      </c>
      <c r="AS82" s="12">
        <v>1</v>
      </c>
      <c r="AT82" s="12">
        <v>2</v>
      </c>
      <c r="AU82" s="12">
        <v>3</v>
      </c>
      <c r="AV82" s="12">
        <f t="shared" si="45"/>
        <v>3.9421813403416555</v>
      </c>
      <c r="AW82" s="53">
        <v>25200</v>
      </c>
      <c r="AX82" s="7">
        <v>35</v>
      </c>
      <c r="AY82" s="10">
        <v>15992</v>
      </c>
      <c r="AZ82" s="9">
        <v>0</v>
      </c>
      <c r="BA82" s="9">
        <v>0</v>
      </c>
      <c r="BB82" s="9">
        <v>0</v>
      </c>
      <c r="BC82" s="10">
        <v>15992</v>
      </c>
      <c r="BD82" s="53">
        <v>82812</v>
      </c>
      <c r="BE82" s="8">
        <v>0</v>
      </c>
      <c r="BF82" s="8">
        <v>82812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82812</v>
      </c>
      <c r="BT82" s="12">
        <f t="shared" si="46"/>
        <v>108.81997371879106</v>
      </c>
      <c r="BU82" s="8">
        <v>0</v>
      </c>
      <c r="BV82" s="8">
        <v>82812</v>
      </c>
      <c r="BW82" s="53">
        <v>44610</v>
      </c>
      <c r="BX82" s="8">
        <v>2910</v>
      </c>
      <c r="BY82" s="8">
        <v>47520</v>
      </c>
      <c r="BZ82" s="12">
        <f t="shared" si="47"/>
        <v>62.44415243101183</v>
      </c>
      <c r="CA82" s="8">
        <v>8300</v>
      </c>
      <c r="CB82" s="8">
        <v>0</v>
      </c>
      <c r="CC82" s="8">
        <v>2300</v>
      </c>
      <c r="CD82" s="8">
        <v>10600</v>
      </c>
      <c r="CE82" s="12">
        <f t="shared" si="37"/>
        <v>13.92904073587385</v>
      </c>
      <c r="CF82" s="53">
        <v>0</v>
      </c>
      <c r="CG82" s="8">
        <v>3277</v>
      </c>
      <c r="CH82" s="8">
        <v>3277</v>
      </c>
      <c r="CI82" s="80">
        <f t="shared" si="52"/>
        <v>4.306176084099868</v>
      </c>
      <c r="CJ82" s="8">
        <v>61397</v>
      </c>
      <c r="CK82" s="12">
        <f t="shared" si="48"/>
        <v>80.67936925098554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10">
        <v>37407</v>
      </c>
      <c r="CS82" s="10">
        <v>15992</v>
      </c>
      <c r="CT82" s="10">
        <v>15992</v>
      </c>
      <c r="CU82" s="9">
        <v>0</v>
      </c>
      <c r="CV82" s="9">
        <v>0</v>
      </c>
      <c r="CW82" s="6" t="s">
        <v>932</v>
      </c>
      <c r="CX82" s="9">
        <v>0</v>
      </c>
      <c r="CY82" s="10">
        <v>15992</v>
      </c>
      <c r="CZ82" s="74">
        <f t="shared" si="49"/>
        <v>0.053278397385806635</v>
      </c>
      <c r="DA82" s="7">
        <v>750</v>
      </c>
      <c r="DB82" s="7">
        <v>300</v>
      </c>
      <c r="DC82" s="8">
        <v>13200</v>
      </c>
      <c r="DD82" s="7">
        <v>250</v>
      </c>
      <c r="DE82" s="7">
        <v>250</v>
      </c>
      <c r="DF82" s="7">
        <v>0</v>
      </c>
      <c r="DG82" s="7">
        <v>575</v>
      </c>
      <c r="DH82" s="7">
        <v>575</v>
      </c>
      <c r="DI82" s="7">
        <v>0</v>
      </c>
      <c r="DJ82" s="7">
        <v>0</v>
      </c>
      <c r="DK82" s="7">
        <v>51</v>
      </c>
      <c r="DL82" s="7">
        <v>0</v>
      </c>
      <c r="DM82" s="7">
        <v>1</v>
      </c>
      <c r="DN82" s="7">
        <v>52</v>
      </c>
      <c r="DO82" s="7">
        <v>0</v>
      </c>
      <c r="DP82" s="7">
        <v>0</v>
      </c>
      <c r="DQ82" s="8">
        <v>14077</v>
      </c>
      <c r="DR82" s="7">
        <v>48</v>
      </c>
      <c r="DS82" s="7"/>
      <c r="DT82" s="7">
        <v>0</v>
      </c>
      <c r="DU82" s="7">
        <v>0</v>
      </c>
      <c r="DV82" s="7">
        <v>48</v>
      </c>
      <c r="DW82" s="53">
        <v>1824</v>
      </c>
      <c r="DX82" s="8">
        <v>8872</v>
      </c>
      <c r="DY82" s="6" t="s">
        <v>922</v>
      </c>
      <c r="DZ82" s="25">
        <f t="shared" si="53"/>
        <v>11.658344283837057</v>
      </c>
      <c r="EA82" s="7">
        <v>247</v>
      </c>
      <c r="EB82" s="6" t="s">
        <v>922</v>
      </c>
      <c r="EC82" s="25">
        <f t="shared" si="42"/>
        <v>0.32457293035479634</v>
      </c>
      <c r="ED82" s="8">
        <v>3500</v>
      </c>
      <c r="EE82" s="25">
        <f t="shared" si="38"/>
        <v>4.599211563731932</v>
      </c>
      <c r="EF82" s="6" t="s">
        <v>923</v>
      </c>
      <c r="EG82" s="58">
        <v>38</v>
      </c>
      <c r="EH82" s="7">
        <v>140</v>
      </c>
      <c r="EI82" s="7">
        <v>0</v>
      </c>
      <c r="EJ82" s="7">
        <v>0</v>
      </c>
      <c r="EK82" s="7">
        <v>38</v>
      </c>
      <c r="EL82" s="7">
        <v>140</v>
      </c>
      <c r="EM82" s="53">
        <v>11112</v>
      </c>
      <c r="EN82" s="8">
        <v>4978</v>
      </c>
      <c r="EO82" s="8">
        <v>16090</v>
      </c>
      <c r="EP82" s="25">
        <f t="shared" si="50"/>
        <v>21.14323258869908</v>
      </c>
      <c r="EQ82" s="25">
        <f t="shared" si="51"/>
        <v>1.142999218583505</v>
      </c>
      <c r="ER82" s="7">
        <v>2</v>
      </c>
      <c r="ES82" s="53">
        <v>2057</v>
      </c>
      <c r="ET82" s="7">
        <v>170</v>
      </c>
      <c r="EU82" s="25">
        <f t="shared" si="43"/>
        <v>12.1</v>
      </c>
      <c r="EV82" s="25">
        <f t="shared" si="36"/>
        <v>10.565568676196396</v>
      </c>
      <c r="EW82" s="58">
        <v>4</v>
      </c>
      <c r="EX82" s="6" t="s">
        <v>179</v>
      </c>
      <c r="EY82" s="6" t="s">
        <v>186</v>
      </c>
      <c r="EZ82" s="6" t="s">
        <v>193</v>
      </c>
      <c r="FA82" s="6" t="s">
        <v>193</v>
      </c>
      <c r="FB82" s="6" t="s">
        <v>193</v>
      </c>
      <c r="FC82" s="6" t="s">
        <v>193</v>
      </c>
      <c r="FD82" s="6" t="s">
        <v>193</v>
      </c>
      <c r="FE82" s="6" t="s">
        <v>193</v>
      </c>
      <c r="FF82" s="6" t="s">
        <v>193</v>
      </c>
      <c r="FG82" s="6" t="s">
        <v>193</v>
      </c>
      <c r="FH82" s="6" t="s">
        <v>193</v>
      </c>
      <c r="FI82" s="6" t="s">
        <v>193</v>
      </c>
      <c r="FJ82" s="6" t="s">
        <v>193</v>
      </c>
      <c r="FK82" s="6" t="s">
        <v>193</v>
      </c>
      <c r="FL82" s="6" t="s">
        <v>193</v>
      </c>
      <c r="FM82" s="6" t="s">
        <v>193</v>
      </c>
      <c r="FN82" s="6" t="s">
        <v>193</v>
      </c>
      <c r="FO82" s="6" t="s">
        <v>193</v>
      </c>
      <c r="FP82" s="6" t="s">
        <v>193</v>
      </c>
      <c r="FQ82" s="6" t="s">
        <v>193</v>
      </c>
      <c r="FR82" s="6" t="s">
        <v>193</v>
      </c>
      <c r="FS82" s="6" t="s">
        <v>193</v>
      </c>
      <c r="FT82" s="6" t="s">
        <v>193</v>
      </c>
      <c r="FU82" s="6" t="s">
        <v>193</v>
      </c>
      <c r="FV82" s="6" t="s">
        <v>193</v>
      </c>
      <c r="FW82" s="6" t="s">
        <v>193</v>
      </c>
      <c r="FX82" s="6" t="s">
        <v>193</v>
      </c>
      <c r="FY82" s="6" t="s">
        <v>193</v>
      </c>
      <c r="FZ82" s="6" t="s">
        <v>193</v>
      </c>
      <c r="GA82" s="6" t="s">
        <v>193</v>
      </c>
      <c r="GB82" s="6" t="s">
        <v>193</v>
      </c>
      <c r="GC82" s="6" t="s">
        <v>193</v>
      </c>
      <c r="GD82" s="6" t="s">
        <v>193</v>
      </c>
      <c r="GE82" s="6" t="s">
        <v>193</v>
      </c>
      <c r="GF82" s="6" t="s">
        <v>193</v>
      </c>
      <c r="GG82" s="6" t="s">
        <v>193</v>
      </c>
      <c r="GH82" s="6" t="s">
        <v>193</v>
      </c>
      <c r="GI82" s="6" t="s">
        <v>193</v>
      </c>
      <c r="GJ82" s="6" t="s">
        <v>193</v>
      </c>
      <c r="GK82" s="6" t="s">
        <v>193</v>
      </c>
      <c r="GL82" s="6" t="s">
        <v>193</v>
      </c>
      <c r="GM82" s="6" t="s">
        <v>193</v>
      </c>
      <c r="GN82" s="6" t="s">
        <v>193</v>
      </c>
      <c r="GO82" s="6" t="s">
        <v>193</v>
      </c>
      <c r="GP82" s="6" t="s">
        <v>193</v>
      </c>
      <c r="GQ82" s="6" t="s">
        <v>193</v>
      </c>
      <c r="GR82" s="6" t="s">
        <v>193</v>
      </c>
      <c r="GS82" s="6" t="s">
        <v>193</v>
      </c>
      <c r="GT82" s="6" t="s">
        <v>193</v>
      </c>
      <c r="GU82" s="6" t="s">
        <v>193</v>
      </c>
      <c r="GV82" s="6" t="s">
        <v>267</v>
      </c>
      <c r="GW82" s="6" t="s">
        <v>361</v>
      </c>
      <c r="GX82" s="6" t="s">
        <v>451</v>
      </c>
      <c r="GY82" s="6" t="s">
        <v>485</v>
      </c>
      <c r="GZ82" s="6" t="s">
        <v>494</v>
      </c>
      <c r="HA82" s="6" t="s">
        <v>497</v>
      </c>
      <c r="HB82" s="6" t="s">
        <v>501</v>
      </c>
      <c r="HC82" s="6" t="s">
        <v>504</v>
      </c>
      <c r="HD82" s="6" t="s">
        <v>514</v>
      </c>
      <c r="HE82" s="6" t="s">
        <v>514</v>
      </c>
    </row>
    <row r="83" spans="1:213" ht="12.75">
      <c r="A83" s="6" t="s">
        <v>851</v>
      </c>
      <c r="B83" s="6" t="s">
        <v>852</v>
      </c>
      <c r="C83" s="6" t="s">
        <v>696</v>
      </c>
      <c r="D83" s="6" t="s">
        <v>906</v>
      </c>
      <c r="E83" s="6" t="s">
        <v>852</v>
      </c>
      <c r="F83" s="6" t="s">
        <v>918</v>
      </c>
      <c r="G83" s="6" t="s">
        <v>922</v>
      </c>
      <c r="H83" s="7">
        <v>0.001593392</v>
      </c>
      <c r="I83" s="6" t="s">
        <v>12</v>
      </c>
      <c r="J83" s="6" t="s">
        <v>118</v>
      </c>
      <c r="K83" s="7">
        <v>83851</v>
      </c>
      <c r="L83" s="6" t="s">
        <v>1027</v>
      </c>
      <c r="M83" s="6" t="s">
        <v>1088</v>
      </c>
      <c r="N83" s="6" t="s">
        <v>118</v>
      </c>
      <c r="O83" s="7">
        <v>83851</v>
      </c>
      <c r="P83" s="6" t="s">
        <v>1027</v>
      </c>
      <c r="Q83" s="6" t="s">
        <v>1114</v>
      </c>
      <c r="R83" s="6" t="s">
        <v>1228</v>
      </c>
      <c r="S83" s="6" t="s">
        <v>1302</v>
      </c>
      <c r="T83" s="6" t="s">
        <v>1395</v>
      </c>
      <c r="U83" s="6" t="s">
        <v>1488</v>
      </c>
      <c r="V83" s="6" t="s">
        <v>1589</v>
      </c>
      <c r="W83" s="6" t="s">
        <v>1589</v>
      </c>
      <c r="Z83" s="53">
        <f t="shared" si="44"/>
        <v>2196</v>
      </c>
      <c r="AA83" s="7">
        <v>997</v>
      </c>
      <c r="AB83" s="8">
        <v>1199</v>
      </c>
      <c r="AC83" s="58">
        <v>660</v>
      </c>
      <c r="AD83" s="6" t="s">
        <v>1693</v>
      </c>
      <c r="AE83" s="7">
        <v>770</v>
      </c>
      <c r="AF83" s="6" t="s">
        <v>1718</v>
      </c>
      <c r="AG83" s="8">
        <f t="shared" si="39"/>
        <v>1430</v>
      </c>
      <c r="AH83" s="38">
        <f t="shared" si="40"/>
        <v>0.651183970856102</v>
      </c>
      <c r="AI83" s="7">
        <v>200</v>
      </c>
      <c r="AJ83" s="9">
        <v>0</v>
      </c>
      <c r="AK83" s="9">
        <v>0</v>
      </c>
      <c r="AL83" s="58">
        <v>1</v>
      </c>
      <c r="AM83" s="7">
        <v>0</v>
      </c>
      <c r="AN83" s="7">
        <v>0</v>
      </c>
      <c r="AO83" s="7">
        <v>0</v>
      </c>
      <c r="AP83" s="7">
        <v>0</v>
      </c>
      <c r="AQ83" s="62">
        <v>0</v>
      </c>
      <c r="AR83" s="12">
        <v>0.85</v>
      </c>
      <c r="AS83" s="12">
        <v>0.85</v>
      </c>
      <c r="AT83" s="12">
        <v>0.5</v>
      </c>
      <c r="AU83" s="12">
        <v>1.35</v>
      </c>
      <c r="AV83" s="12">
        <f t="shared" si="45"/>
        <v>0.6147540983606558</v>
      </c>
      <c r="AW83" s="53">
        <v>20600</v>
      </c>
      <c r="AX83" s="7">
        <v>35</v>
      </c>
      <c r="AY83" s="10">
        <v>23265</v>
      </c>
      <c r="AZ83" s="9">
        <v>0</v>
      </c>
      <c r="BA83" s="10">
        <v>90000</v>
      </c>
      <c r="BB83" s="9">
        <v>0</v>
      </c>
      <c r="BC83" s="10">
        <v>113265</v>
      </c>
      <c r="BD83" s="53">
        <v>54000</v>
      </c>
      <c r="BE83" s="8">
        <v>0</v>
      </c>
      <c r="BF83" s="8">
        <v>54000</v>
      </c>
      <c r="BG83" s="8">
        <v>0</v>
      </c>
      <c r="BH83" s="8">
        <v>0</v>
      </c>
      <c r="BI83" s="8">
        <v>0</v>
      </c>
      <c r="BJ83" s="8">
        <v>1388</v>
      </c>
      <c r="BK83" s="8">
        <v>0</v>
      </c>
      <c r="BL83" s="8">
        <v>1388</v>
      </c>
      <c r="BM83" s="8">
        <v>14000</v>
      </c>
      <c r="BN83" s="8">
        <v>0</v>
      </c>
      <c r="BO83" s="8">
        <v>14000</v>
      </c>
      <c r="BP83" s="8">
        <v>0</v>
      </c>
      <c r="BQ83" s="8">
        <v>10375</v>
      </c>
      <c r="BR83" s="8">
        <v>10375</v>
      </c>
      <c r="BS83" s="8">
        <v>69388</v>
      </c>
      <c r="BT83" s="12">
        <f t="shared" si="46"/>
        <v>31.59744990892532</v>
      </c>
      <c r="BU83" s="8">
        <v>10375</v>
      </c>
      <c r="BV83" s="8">
        <v>79763</v>
      </c>
      <c r="BW83" s="53">
        <v>30000</v>
      </c>
      <c r="BX83" s="8">
        <v>9700</v>
      </c>
      <c r="BY83" s="8">
        <v>39700</v>
      </c>
      <c r="BZ83" s="12">
        <f t="shared" si="47"/>
        <v>18.07832422586521</v>
      </c>
      <c r="CA83" s="8">
        <v>6200</v>
      </c>
      <c r="CB83" s="8">
        <v>0</v>
      </c>
      <c r="CC83" s="8">
        <v>0</v>
      </c>
      <c r="CD83" s="8">
        <v>6200</v>
      </c>
      <c r="CE83" s="12">
        <f t="shared" si="37"/>
        <v>2.8233151183970855</v>
      </c>
      <c r="CF83" s="53">
        <v>0</v>
      </c>
      <c r="CG83" s="8">
        <v>7950</v>
      </c>
      <c r="CH83" s="8">
        <v>7950</v>
      </c>
      <c r="CI83" s="80">
        <f t="shared" si="52"/>
        <v>3.620218579234973</v>
      </c>
      <c r="CJ83" s="8">
        <v>53850</v>
      </c>
      <c r="CK83" s="12">
        <f t="shared" si="48"/>
        <v>24.52185792349727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10">
        <v>139178</v>
      </c>
      <c r="CS83" s="9">
        <v>0</v>
      </c>
      <c r="CT83" s="10">
        <v>32235</v>
      </c>
      <c r="CU83" s="9">
        <v>0</v>
      </c>
      <c r="CV83" s="10">
        <v>106943</v>
      </c>
      <c r="CW83" s="6" t="s">
        <v>932</v>
      </c>
      <c r="CX83" s="9">
        <v>0</v>
      </c>
      <c r="CY83" s="10">
        <v>139178</v>
      </c>
      <c r="CZ83" s="74">
        <f t="shared" si="49"/>
        <v>0.033236687645852483</v>
      </c>
      <c r="DA83" s="7">
        <v>470</v>
      </c>
      <c r="DB83" s="7">
        <v>230</v>
      </c>
      <c r="DC83" s="8">
        <v>13715</v>
      </c>
      <c r="DD83" s="7">
        <v>290</v>
      </c>
      <c r="DE83" s="7">
        <v>290</v>
      </c>
      <c r="DF83" s="7">
        <v>0</v>
      </c>
      <c r="DG83" s="7">
        <v>35</v>
      </c>
      <c r="DH83" s="7">
        <v>35</v>
      </c>
      <c r="DI83" s="7">
        <v>0</v>
      </c>
      <c r="DJ83" s="7">
        <v>0</v>
      </c>
      <c r="DK83" s="7">
        <v>51</v>
      </c>
      <c r="DL83" s="7">
        <v>0</v>
      </c>
      <c r="DM83" s="7">
        <v>0</v>
      </c>
      <c r="DN83" s="7">
        <v>51</v>
      </c>
      <c r="DO83" s="7">
        <v>0</v>
      </c>
      <c r="DP83" s="7">
        <v>50</v>
      </c>
      <c r="DQ83" s="8">
        <v>14141</v>
      </c>
      <c r="DR83" s="7">
        <v>4</v>
      </c>
      <c r="DS83" s="7"/>
      <c r="DT83" s="7">
        <v>0</v>
      </c>
      <c r="DU83" s="7">
        <v>0</v>
      </c>
      <c r="DV83" s="7">
        <v>4</v>
      </c>
      <c r="DW83" s="53">
        <v>1664</v>
      </c>
      <c r="DX83" s="8">
        <v>4610</v>
      </c>
      <c r="DY83" s="6" t="s">
        <v>922</v>
      </c>
      <c r="DZ83" s="25">
        <f t="shared" si="53"/>
        <v>2.099271402550091</v>
      </c>
      <c r="EA83" s="7">
        <v>360</v>
      </c>
      <c r="EB83" s="6" t="s">
        <v>923</v>
      </c>
      <c r="EC83" s="25">
        <f t="shared" si="42"/>
        <v>0.16393442622950818</v>
      </c>
      <c r="ED83" s="8">
        <v>1220</v>
      </c>
      <c r="EE83" s="25">
        <f t="shared" si="38"/>
        <v>0.5555555555555556</v>
      </c>
      <c r="EF83" s="6" t="s">
        <v>922</v>
      </c>
      <c r="EG83" s="58">
        <v>26</v>
      </c>
      <c r="EH83" s="7">
        <v>480</v>
      </c>
      <c r="EI83" s="7">
        <v>4</v>
      </c>
      <c r="EJ83" s="7">
        <v>180</v>
      </c>
      <c r="EK83" s="7">
        <v>30</v>
      </c>
      <c r="EL83" s="7">
        <v>660</v>
      </c>
      <c r="EM83" s="53">
        <v>6238</v>
      </c>
      <c r="EN83" s="8">
        <v>2770</v>
      </c>
      <c r="EO83" s="8">
        <v>9008</v>
      </c>
      <c r="EP83" s="25">
        <f t="shared" si="50"/>
        <v>4.10200364298725</v>
      </c>
      <c r="EQ83" s="25">
        <f t="shared" si="51"/>
        <v>0.6370129410932749</v>
      </c>
      <c r="ER83" s="7">
        <v>4</v>
      </c>
      <c r="ES83" s="58">
        <v>222</v>
      </c>
      <c r="ET83" s="7">
        <v>146</v>
      </c>
      <c r="EU83" s="25">
        <f t="shared" si="43"/>
        <v>1.5205479452054795</v>
      </c>
      <c r="EV83" s="25">
        <f t="shared" si="36"/>
        <v>16.207815275310832</v>
      </c>
      <c r="EW83" s="58">
        <v>2</v>
      </c>
      <c r="EX83" s="6" t="s">
        <v>182</v>
      </c>
      <c r="EY83" s="6" t="s">
        <v>188</v>
      </c>
      <c r="EZ83" s="6" t="s">
        <v>193</v>
      </c>
      <c r="FA83" s="6" t="s">
        <v>193</v>
      </c>
      <c r="FB83" s="6" t="s">
        <v>193</v>
      </c>
      <c r="FC83" s="6" t="s">
        <v>193</v>
      </c>
      <c r="FD83" s="6" t="s">
        <v>193</v>
      </c>
      <c r="FE83" s="6" t="s">
        <v>193</v>
      </c>
      <c r="FF83" s="6" t="s">
        <v>193</v>
      </c>
      <c r="FG83" s="6" t="s">
        <v>193</v>
      </c>
      <c r="FH83" s="6" t="s">
        <v>193</v>
      </c>
      <c r="FI83" s="6" t="s">
        <v>193</v>
      </c>
      <c r="FJ83" s="6" t="s">
        <v>193</v>
      </c>
      <c r="FK83" s="6" t="s">
        <v>193</v>
      </c>
      <c r="FL83" s="6" t="s">
        <v>193</v>
      </c>
      <c r="FM83" s="6" t="s">
        <v>193</v>
      </c>
      <c r="FN83" s="6" t="s">
        <v>193</v>
      </c>
      <c r="FO83" s="6" t="s">
        <v>193</v>
      </c>
      <c r="FP83" s="6" t="s">
        <v>193</v>
      </c>
      <c r="FQ83" s="6" t="s">
        <v>193</v>
      </c>
      <c r="FR83" s="6" t="s">
        <v>193</v>
      </c>
      <c r="FS83" s="6" t="s">
        <v>193</v>
      </c>
      <c r="FT83" s="6" t="s">
        <v>193</v>
      </c>
      <c r="FU83" s="6" t="s">
        <v>193</v>
      </c>
      <c r="FV83" s="6" t="s">
        <v>193</v>
      </c>
      <c r="FW83" s="6" t="s">
        <v>193</v>
      </c>
      <c r="FX83" s="6" t="s">
        <v>193</v>
      </c>
      <c r="FY83" s="6" t="s">
        <v>193</v>
      </c>
      <c r="FZ83" s="6" t="s">
        <v>193</v>
      </c>
      <c r="GA83" s="6" t="s">
        <v>193</v>
      </c>
      <c r="GB83" s="6" t="s">
        <v>193</v>
      </c>
      <c r="GC83" s="6" t="s">
        <v>193</v>
      </c>
      <c r="GD83" s="6" t="s">
        <v>193</v>
      </c>
      <c r="GE83" s="6" t="s">
        <v>193</v>
      </c>
      <c r="GF83" s="6" t="s">
        <v>193</v>
      </c>
      <c r="GG83" s="6" t="s">
        <v>193</v>
      </c>
      <c r="GH83" s="6" t="s">
        <v>193</v>
      </c>
      <c r="GI83" s="6" t="s">
        <v>193</v>
      </c>
      <c r="GJ83" s="6" t="s">
        <v>193</v>
      </c>
      <c r="GK83" s="6" t="s">
        <v>193</v>
      </c>
      <c r="GL83" s="6" t="s">
        <v>193</v>
      </c>
      <c r="GM83" s="6" t="s">
        <v>193</v>
      </c>
      <c r="GN83" s="6" t="s">
        <v>193</v>
      </c>
      <c r="GO83" s="6" t="s">
        <v>193</v>
      </c>
      <c r="GP83" s="6" t="s">
        <v>193</v>
      </c>
      <c r="GQ83" s="6" t="s">
        <v>193</v>
      </c>
      <c r="GR83" s="6" t="s">
        <v>193</v>
      </c>
      <c r="GS83" s="6" t="s">
        <v>193</v>
      </c>
      <c r="GT83" s="6" t="s">
        <v>193</v>
      </c>
      <c r="GU83" s="6" t="s">
        <v>193</v>
      </c>
      <c r="GV83" s="6" t="s">
        <v>268</v>
      </c>
      <c r="GW83" s="6" t="s">
        <v>362</v>
      </c>
      <c r="GX83" s="6" t="s">
        <v>451</v>
      </c>
      <c r="GY83" s="6" t="s">
        <v>486</v>
      </c>
      <c r="GZ83" s="6" t="s">
        <v>495</v>
      </c>
      <c r="HA83" s="6" t="s">
        <v>497</v>
      </c>
      <c r="HB83" s="6" t="s">
        <v>501</v>
      </c>
      <c r="HC83" s="6" t="s">
        <v>505</v>
      </c>
      <c r="HD83" s="6" t="s">
        <v>518</v>
      </c>
      <c r="HE83" s="6" t="s">
        <v>522</v>
      </c>
    </row>
    <row r="84" spans="1:213" ht="12.75">
      <c r="A84" s="6" t="s">
        <v>853</v>
      </c>
      <c r="B84" s="6" t="s">
        <v>854</v>
      </c>
      <c r="C84" s="6" t="s">
        <v>696</v>
      </c>
      <c r="D84" s="6" t="s">
        <v>906</v>
      </c>
      <c r="E84" s="6" t="s">
        <v>854</v>
      </c>
      <c r="F84" s="6" t="s">
        <v>917</v>
      </c>
      <c r="G84" s="6" t="s">
        <v>922</v>
      </c>
      <c r="H84" s="7">
        <v>0.000595617</v>
      </c>
      <c r="I84" s="6" t="s">
        <v>15</v>
      </c>
      <c r="J84" s="6" t="s">
        <v>119</v>
      </c>
      <c r="K84" s="7">
        <v>83202</v>
      </c>
      <c r="L84" s="7">
        <v>2214</v>
      </c>
      <c r="M84" s="6" t="s">
        <v>15</v>
      </c>
      <c r="N84" s="6" t="s">
        <v>119</v>
      </c>
      <c r="O84" s="7">
        <v>83202</v>
      </c>
      <c r="P84" s="7">
        <v>2214</v>
      </c>
      <c r="Q84" s="6" t="s">
        <v>1143</v>
      </c>
      <c r="R84" s="6" t="s">
        <v>1229</v>
      </c>
      <c r="S84" s="6" t="s">
        <v>1303</v>
      </c>
      <c r="T84" s="6" t="s">
        <v>1396</v>
      </c>
      <c r="U84" s="6" t="s">
        <v>1489</v>
      </c>
      <c r="V84" s="6" t="s">
        <v>1590</v>
      </c>
      <c r="W84" s="6" t="s">
        <v>1590</v>
      </c>
      <c r="Z84" s="53">
        <f t="shared" si="44"/>
        <v>17349</v>
      </c>
      <c r="AA84" s="8">
        <v>17349</v>
      </c>
      <c r="AB84" s="7">
        <v>0</v>
      </c>
      <c r="AC84" s="53">
        <v>12827</v>
      </c>
      <c r="AD84" s="6" t="s">
        <v>1694</v>
      </c>
      <c r="AE84" s="7">
        <v>0</v>
      </c>
      <c r="AF84" s="6" t="s">
        <v>932</v>
      </c>
      <c r="AG84" s="8">
        <f t="shared" si="39"/>
        <v>12827</v>
      </c>
      <c r="AH84" s="38">
        <f t="shared" si="40"/>
        <v>0.7393509712375353</v>
      </c>
      <c r="AI84" s="8">
        <v>1006</v>
      </c>
      <c r="AJ84" s="9">
        <v>0</v>
      </c>
      <c r="AK84" s="9">
        <v>0</v>
      </c>
      <c r="AL84" s="58">
        <v>1</v>
      </c>
      <c r="AM84" s="7">
        <v>0</v>
      </c>
      <c r="AN84" s="7">
        <v>0</v>
      </c>
      <c r="AO84" s="7">
        <v>0</v>
      </c>
      <c r="AP84" s="7">
        <v>0</v>
      </c>
      <c r="AQ84" s="62">
        <v>0.25</v>
      </c>
      <c r="AR84" s="12">
        <v>3.7</v>
      </c>
      <c r="AS84" s="12">
        <v>3.95</v>
      </c>
      <c r="AT84" s="12">
        <v>4.1</v>
      </c>
      <c r="AU84" s="12">
        <v>8.05</v>
      </c>
      <c r="AV84" s="12">
        <f t="shared" si="45"/>
        <v>0.4640036889734279</v>
      </c>
      <c r="AW84" s="53">
        <v>52643</v>
      </c>
      <c r="AX84" s="7">
        <v>40</v>
      </c>
      <c r="AY84" s="10">
        <v>120000</v>
      </c>
      <c r="AZ84" s="10">
        <v>127484</v>
      </c>
      <c r="BA84" s="10">
        <v>14571</v>
      </c>
      <c r="BB84" s="9">
        <v>0</v>
      </c>
      <c r="BC84" s="10">
        <v>262055</v>
      </c>
      <c r="BD84" s="53">
        <v>415770</v>
      </c>
      <c r="BE84" s="8">
        <v>55750</v>
      </c>
      <c r="BF84" s="8">
        <v>471520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415770</v>
      </c>
      <c r="BT84" s="12">
        <f t="shared" si="46"/>
        <v>23.96507003285492</v>
      </c>
      <c r="BU84" s="8">
        <v>55750</v>
      </c>
      <c r="BV84" s="8">
        <v>471520</v>
      </c>
      <c r="BW84" s="53">
        <v>215000</v>
      </c>
      <c r="BX84" s="8">
        <v>43000</v>
      </c>
      <c r="BY84" s="8">
        <v>258000</v>
      </c>
      <c r="BZ84" s="12">
        <f t="shared" si="47"/>
        <v>14.871174131073838</v>
      </c>
      <c r="CA84" s="8">
        <v>47580</v>
      </c>
      <c r="CB84" s="8">
        <v>14917</v>
      </c>
      <c r="CC84" s="8">
        <v>0</v>
      </c>
      <c r="CD84" s="8">
        <v>62497</v>
      </c>
      <c r="CE84" s="12">
        <f t="shared" si="37"/>
        <v>3.6023401925183007</v>
      </c>
      <c r="CF84" s="53">
        <v>0</v>
      </c>
      <c r="CG84" s="8">
        <v>136624</v>
      </c>
      <c r="CH84" s="8">
        <v>136624</v>
      </c>
      <c r="CI84" s="80">
        <f t="shared" si="52"/>
        <v>7.8750360251311315</v>
      </c>
      <c r="CJ84" s="8">
        <v>457121</v>
      </c>
      <c r="CK84" s="12">
        <f t="shared" si="48"/>
        <v>26.34855034872327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2000</v>
      </c>
      <c r="CR84" s="10">
        <v>274454</v>
      </c>
      <c r="CS84" s="9">
        <v>0</v>
      </c>
      <c r="CT84" s="10">
        <v>180000</v>
      </c>
      <c r="CU84" s="10">
        <v>94454</v>
      </c>
      <c r="CV84" s="9">
        <v>0</v>
      </c>
      <c r="CW84" s="6" t="s">
        <v>932</v>
      </c>
      <c r="CX84" s="9">
        <v>0</v>
      </c>
      <c r="CY84" s="10">
        <v>274454</v>
      </c>
      <c r="CZ84" s="74">
        <f t="shared" si="49"/>
        <v>0.03336079799449538</v>
      </c>
      <c r="DA84" s="8">
        <v>1903</v>
      </c>
      <c r="DB84" s="7">
        <v>759</v>
      </c>
      <c r="DC84" s="8">
        <v>52896</v>
      </c>
      <c r="DD84" s="8">
        <v>1554</v>
      </c>
      <c r="DE84" s="8">
        <v>1554</v>
      </c>
      <c r="DF84" s="7">
        <v>0</v>
      </c>
      <c r="DG84" s="8">
        <v>1786</v>
      </c>
      <c r="DH84" s="8">
        <v>1786</v>
      </c>
      <c r="DI84" s="7">
        <v>0</v>
      </c>
      <c r="DJ84" s="7">
        <v>0</v>
      </c>
      <c r="DK84" s="7">
        <v>51</v>
      </c>
      <c r="DL84" s="7">
        <v>28</v>
      </c>
      <c r="DM84" s="7">
        <v>1</v>
      </c>
      <c r="DN84" s="7">
        <v>80</v>
      </c>
      <c r="DO84" s="7">
        <v>1</v>
      </c>
      <c r="DP84" s="7">
        <v>726</v>
      </c>
      <c r="DQ84" s="8">
        <v>57043</v>
      </c>
      <c r="DR84" s="7">
        <v>175</v>
      </c>
      <c r="DS84" s="7"/>
      <c r="DT84" s="7">
        <v>1</v>
      </c>
      <c r="DU84" s="7">
        <v>0</v>
      </c>
      <c r="DV84" s="7">
        <v>176</v>
      </c>
      <c r="DW84" s="53">
        <v>2936</v>
      </c>
      <c r="DX84" s="8">
        <v>111795</v>
      </c>
      <c r="DY84" s="6" t="s">
        <v>922</v>
      </c>
      <c r="DZ84" s="25">
        <f t="shared" si="53"/>
        <v>6.443887255749611</v>
      </c>
      <c r="EA84" s="8">
        <v>88817</v>
      </c>
      <c r="EB84" s="6" t="s">
        <v>923</v>
      </c>
      <c r="EC84" s="25">
        <f t="shared" si="42"/>
        <v>5.119430514727074</v>
      </c>
      <c r="ED84" s="8">
        <v>14249</v>
      </c>
      <c r="EE84" s="25">
        <f t="shared" si="38"/>
        <v>0.8213153495878724</v>
      </c>
      <c r="EF84" s="6" t="s">
        <v>922</v>
      </c>
      <c r="EG84" s="58">
        <v>653</v>
      </c>
      <c r="EH84" s="8">
        <v>32463</v>
      </c>
      <c r="EI84" s="7">
        <v>78</v>
      </c>
      <c r="EJ84" s="8">
        <v>1504</v>
      </c>
      <c r="EK84" s="7">
        <v>731</v>
      </c>
      <c r="EL84" s="8">
        <v>33967</v>
      </c>
      <c r="EM84" s="53">
        <v>79814</v>
      </c>
      <c r="EN84" s="8">
        <v>55428</v>
      </c>
      <c r="EO84" s="8">
        <v>135242</v>
      </c>
      <c r="EP84" s="25">
        <f t="shared" si="50"/>
        <v>7.795377255173209</v>
      </c>
      <c r="EQ84" s="25">
        <f t="shared" si="51"/>
        <v>2.3708781094963447</v>
      </c>
      <c r="ER84" s="7">
        <v>4</v>
      </c>
      <c r="ES84" s="58">
        <v>587</v>
      </c>
      <c r="ET84" s="7">
        <v>179</v>
      </c>
      <c r="EU84" s="25">
        <f t="shared" si="43"/>
        <v>3.2793296089385473</v>
      </c>
      <c r="EV84" s="25">
        <f t="shared" si="36"/>
        <v>1.3235533340234542</v>
      </c>
      <c r="EW84" s="58">
        <v>17</v>
      </c>
      <c r="EX84" s="6" t="s">
        <v>174</v>
      </c>
      <c r="EY84" s="6" t="s">
        <v>185</v>
      </c>
      <c r="EZ84" s="6" t="s">
        <v>193</v>
      </c>
      <c r="FA84" s="6" t="s">
        <v>193</v>
      </c>
      <c r="FB84" s="6" t="s">
        <v>193</v>
      </c>
      <c r="FC84" s="6" t="s">
        <v>193</v>
      </c>
      <c r="FD84" s="6" t="s">
        <v>193</v>
      </c>
      <c r="FE84" s="6" t="s">
        <v>193</v>
      </c>
      <c r="FF84" s="6" t="s">
        <v>193</v>
      </c>
      <c r="FG84" s="6" t="s">
        <v>193</v>
      </c>
      <c r="FH84" s="6" t="s">
        <v>193</v>
      </c>
      <c r="FI84" s="6" t="s">
        <v>193</v>
      </c>
      <c r="FJ84" s="6" t="s">
        <v>193</v>
      </c>
      <c r="FK84" s="6" t="s">
        <v>193</v>
      </c>
      <c r="FL84" s="6" t="s">
        <v>193</v>
      </c>
      <c r="FM84" s="6" t="s">
        <v>193</v>
      </c>
      <c r="FN84" s="6" t="s">
        <v>193</v>
      </c>
      <c r="FO84" s="6" t="s">
        <v>193</v>
      </c>
      <c r="FP84" s="6" t="s">
        <v>193</v>
      </c>
      <c r="FQ84" s="6" t="s">
        <v>193</v>
      </c>
      <c r="FR84" s="6" t="s">
        <v>193</v>
      </c>
      <c r="FS84" s="6" t="s">
        <v>193</v>
      </c>
      <c r="FT84" s="6" t="s">
        <v>193</v>
      </c>
      <c r="FU84" s="6" t="s">
        <v>193</v>
      </c>
      <c r="FV84" s="6" t="s">
        <v>193</v>
      </c>
      <c r="FW84" s="6" t="s">
        <v>193</v>
      </c>
      <c r="FX84" s="6" t="s">
        <v>193</v>
      </c>
      <c r="FY84" s="6" t="s">
        <v>193</v>
      </c>
      <c r="FZ84" s="6" t="s">
        <v>193</v>
      </c>
      <c r="GA84" s="6" t="s">
        <v>193</v>
      </c>
      <c r="GB84" s="6" t="s">
        <v>193</v>
      </c>
      <c r="GC84" s="6" t="s">
        <v>193</v>
      </c>
      <c r="GD84" s="6" t="s">
        <v>193</v>
      </c>
      <c r="GE84" s="6" t="s">
        <v>193</v>
      </c>
      <c r="GF84" s="6" t="s">
        <v>193</v>
      </c>
      <c r="GG84" s="6" t="s">
        <v>193</v>
      </c>
      <c r="GH84" s="6" t="s">
        <v>193</v>
      </c>
      <c r="GI84" s="6" t="s">
        <v>193</v>
      </c>
      <c r="GJ84" s="6" t="s">
        <v>193</v>
      </c>
      <c r="GK84" s="6" t="s">
        <v>193</v>
      </c>
      <c r="GL84" s="6" t="s">
        <v>193</v>
      </c>
      <c r="GM84" s="6" t="s">
        <v>193</v>
      </c>
      <c r="GN84" s="6" t="s">
        <v>193</v>
      </c>
      <c r="GO84" s="6" t="s">
        <v>193</v>
      </c>
      <c r="GP84" s="6" t="s">
        <v>193</v>
      </c>
      <c r="GQ84" s="6" t="s">
        <v>193</v>
      </c>
      <c r="GR84" s="6" t="s">
        <v>193</v>
      </c>
      <c r="GS84" s="6" t="s">
        <v>193</v>
      </c>
      <c r="GT84" s="6" t="s">
        <v>193</v>
      </c>
      <c r="GU84" s="6" t="s">
        <v>193</v>
      </c>
      <c r="GV84" s="6" t="s">
        <v>269</v>
      </c>
      <c r="GW84" s="6" t="s">
        <v>363</v>
      </c>
      <c r="GX84" s="6" t="s">
        <v>451</v>
      </c>
      <c r="GY84" s="6" t="s">
        <v>454</v>
      </c>
      <c r="GZ84" s="6" t="s">
        <v>494</v>
      </c>
      <c r="HA84" s="6" t="s">
        <v>499</v>
      </c>
      <c r="HB84" s="6" t="s">
        <v>501</v>
      </c>
      <c r="HC84" s="6" t="s">
        <v>510</v>
      </c>
      <c r="HD84" s="6" t="s">
        <v>514</v>
      </c>
      <c r="HE84" s="6" t="s">
        <v>514</v>
      </c>
    </row>
    <row r="85" spans="1:213" ht="12.75">
      <c r="A85" s="6" t="s">
        <v>855</v>
      </c>
      <c r="B85" s="6" t="s">
        <v>856</v>
      </c>
      <c r="C85" s="6" t="s">
        <v>696</v>
      </c>
      <c r="D85" s="6" t="s">
        <v>906</v>
      </c>
      <c r="E85" s="6" t="s">
        <v>856</v>
      </c>
      <c r="F85" s="6" t="s">
        <v>918</v>
      </c>
      <c r="G85" s="6" t="s">
        <v>922</v>
      </c>
      <c r="H85" s="6" t="s">
        <v>934</v>
      </c>
      <c r="I85" s="6" t="s">
        <v>16</v>
      </c>
      <c r="J85" s="6" t="s">
        <v>120</v>
      </c>
      <c r="K85" s="7">
        <v>83854</v>
      </c>
      <c r="L85" s="7">
        <v>8698</v>
      </c>
      <c r="M85" s="6" t="s">
        <v>16</v>
      </c>
      <c r="N85" s="6" t="s">
        <v>120</v>
      </c>
      <c r="O85" s="7">
        <v>83854</v>
      </c>
      <c r="P85" s="7">
        <v>8698</v>
      </c>
      <c r="Q85" s="6" t="s">
        <v>1125</v>
      </c>
      <c r="R85" s="6" t="s">
        <v>1230</v>
      </c>
      <c r="S85" s="6" t="s">
        <v>1304</v>
      </c>
      <c r="T85" s="6" t="s">
        <v>1397</v>
      </c>
      <c r="U85" s="6" t="s">
        <v>1490</v>
      </c>
      <c r="V85" s="6" t="s">
        <v>1591</v>
      </c>
      <c r="W85" s="6" t="s">
        <v>1628</v>
      </c>
      <c r="Z85" s="53">
        <f t="shared" si="44"/>
        <v>46460</v>
      </c>
      <c r="AA85" s="8">
        <v>26460</v>
      </c>
      <c r="AB85" s="40">
        <v>20000</v>
      </c>
      <c r="AC85" s="53">
        <v>23759</v>
      </c>
      <c r="AD85" s="6" t="s">
        <v>1695</v>
      </c>
      <c r="AE85" s="8">
        <v>11219</v>
      </c>
      <c r="AF85" s="6" t="s">
        <v>1695</v>
      </c>
      <c r="AG85" s="8">
        <f t="shared" si="39"/>
        <v>34978</v>
      </c>
      <c r="AH85" s="38">
        <f t="shared" si="40"/>
        <v>0.752862677572105</v>
      </c>
      <c r="AI85" s="8">
        <v>2940</v>
      </c>
      <c r="AJ85" s="6" t="s">
        <v>1256</v>
      </c>
      <c r="AK85" s="6" t="s">
        <v>1256</v>
      </c>
      <c r="AL85" s="58">
        <v>1</v>
      </c>
      <c r="AM85" s="7">
        <v>0</v>
      </c>
      <c r="AN85" s="7">
        <v>0</v>
      </c>
      <c r="AO85" s="7">
        <v>0</v>
      </c>
      <c r="AP85" s="7">
        <v>0</v>
      </c>
      <c r="AQ85" s="62">
        <v>2</v>
      </c>
      <c r="AR85" s="12">
        <v>1</v>
      </c>
      <c r="AS85" s="12">
        <v>3</v>
      </c>
      <c r="AT85" s="12">
        <v>9.25</v>
      </c>
      <c r="AU85" s="12">
        <v>12.25</v>
      </c>
      <c r="AV85" s="12">
        <f t="shared" si="45"/>
        <v>0.2636676711149376</v>
      </c>
      <c r="AW85" s="53">
        <v>84000</v>
      </c>
      <c r="AX85" s="7">
        <v>40</v>
      </c>
      <c r="AY85" s="9">
        <v>0</v>
      </c>
      <c r="AZ85" s="9">
        <v>0</v>
      </c>
      <c r="BA85" s="9">
        <v>0</v>
      </c>
      <c r="BB85" s="10">
        <v>54952</v>
      </c>
      <c r="BC85" s="10">
        <v>54952</v>
      </c>
      <c r="BD85" s="53">
        <v>898320</v>
      </c>
      <c r="BE85" s="8">
        <v>20120</v>
      </c>
      <c r="BF85" s="8">
        <v>918440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40">
        <v>43253</v>
      </c>
      <c r="BN85" s="8">
        <v>9450</v>
      </c>
      <c r="BO85" s="8">
        <v>52703</v>
      </c>
      <c r="BP85" s="8">
        <v>0</v>
      </c>
      <c r="BQ85" s="8">
        <v>4500</v>
      </c>
      <c r="BR85" s="8">
        <v>4500</v>
      </c>
      <c r="BS85" s="8">
        <v>941573</v>
      </c>
      <c r="BT85" s="12">
        <f t="shared" si="46"/>
        <v>20.266315109771845</v>
      </c>
      <c r="BU85" s="8">
        <v>34070</v>
      </c>
      <c r="BV85" s="8">
        <v>975643</v>
      </c>
      <c r="BW85" s="53">
        <v>440314</v>
      </c>
      <c r="BX85" s="8">
        <v>69434</v>
      </c>
      <c r="BY85" s="8">
        <v>509748</v>
      </c>
      <c r="BZ85" s="12">
        <f t="shared" si="47"/>
        <v>10.971760654326301</v>
      </c>
      <c r="CA85" s="8">
        <v>70969</v>
      </c>
      <c r="CB85" s="8">
        <v>32774</v>
      </c>
      <c r="CC85" s="8">
        <v>0</v>
      </c>
      <c r="CD85" s="8">
        <v>103743</v>
      </c>
      <c r="CE85" s="12">
        <f t="shared" si="37"/>
        <v>2.2329530779164872</v>
      </c>
      <c r="CF85" s="53">
        <v>0</v>
      </c>
      <c r="CG85" s="8">
        <v>310433</v>
      </c>
      <c r="CH85" s="8">
        <v>310433</v>
      </c>
      <c r="CI85" s="80">
        <f t="shared" si="52"/>
        <v>6.681726216099871</v>
      </c>
      <c r="CJ85" s="8">
        <v>923924</v>
      </c>
      <c r="CK85" s="12">
        <f t="shared" si="48"/>
        <v>19.88643994834266</v>
      </c>
      <c r="CL85" s="8">
        <v>32545</v>
      </c>
      <c r="CM85" s="8">
        <v>12000</v>
      </c>
      <c r="CN85" s="8">
        <v>0</v>
      </c>
      <c r="CO85" s="8">
        <v>0</v>
      </c>
      <c r="CP85" s="8">
        <v>20545</v>
      </c>
      <c r="CQ85" s="8">
        <v>34070</v>
      </c>
      <c r="CR85" s="10">
        <v>72601</v>
      </c>
      <c r="CS85" s="9">
        <v>0</v>
      </c>
      <c r="CT85" s="9">
        <v>0</v>
      </c>
      <c r="CU85" s="9">
        <v>0</v>
      </c>
      <c r="CV85" s="9">
        <v>0</v>
      </c>
      <c r="CW85" s="6" t="s">
        <v>633</v>
      </c>
      <c r="CX85" s="10">
        <v>72601</v>
      </c>
      <c r="CY85" s="10">
        <v>72601</v>
      </c>
      <c r="CZ85" s="74">
        <f t="shared" si="49"/>
        <v>0.0841126065006662</v>
      </c>
      <c r="DA85" s="8">
        <v>6881</v>
      </c>
      <c r="DB85" s="8">
        <v>2457</v>
      </c>
      <c r="DC85" s="8">
        <v>68666</v>
      </c>
      <c r="DD85" s="8">
        <v>6079</v>
      </c>
      <c r="DE85" s="8">
        <v>6079</v>
      </c>
      <c r="DF85" s="7">
        <v>0</v>
      </c>
      <c r="DG85" s="8">
        <v>7009</v>
      </c>
      <c r="DH85" s="8">
        <v>7009</v>
      </c>
      <c r="DI85" s="7">
        <v>0</v>
      </c>
      <c r="DJ85" s="7">
        <v>0</v>
      </c>
      <c r="DK85" s="7">
        <v>51</v>
      </c>
      <c r="DL85" s="7">
        <v>2</v>
      </c>
      <c r="DM85" s="7">
        <v>0</v>
      </c>
      <c r="DN85" s="7">
        <v>53</v>
      </c>
      <c r="DO85" s="7">
        <v>0</v>
      </c>
      <c r="DP85" s="7">
        <v>0</v>
      </c>
      <c r="DQ85" s="8">
        <v>81807</v>
      </c>
      <c r="DR85" s="7">
        <v>140</v>
      </c>
      <c r="DS85" s="7"/>
      <c r="DT85" s="7">
        <v>0</v>
      </c>
      <c r="DU85" s="7">
        <v>0</v>
      </c>
      <c r="DV85" s="7">
        <v>140</v>
      </c>
      <c r="DW85" s="53">
        <v>3025</v>
      </c>
      <c r="DX85" s="8">
        <v>286590</v>
      </c>
      <c r="DY85" s="6" t="s">
        <v>923</v>
      </c>
      <c r="DZ85" s="25">
        <f t="shared" si="53"/>
        <v>6.168532070598364</v>
      </c>
      <c r="EA85" s="46" t="s">
        <v>1256</v>
      </c>
      <c r="EB85" s="6" t="s">
        <v>923</v>
      </c>
      <c r="ED85" s="8">
        <v>89391</v>
      </c>
      <c r="EE85" s="25">
        <f t="shared" si="38"/>
        <v>1.9240421868273785</v>
      </c>
      <c r="EF85" s="6" t="s">
        <v>922</v>
      </c>
      <c r="EG85" s="58">
        <v>117</v>
      </c>
      <c r="EH85" s="8">
        <v>11232</v>
      </c>
      <c r="EI85" s="7">
        <v>6</v>
      </c>
      <c r="EJ85" s="7">
        <v>336</v>
      </c>
      <c r="EK85" s="7">
        <v>123</v>
      </c>
      <c r="EL85" s="8">
        <v>11568</v>
      </c>
      <c r="EM85" s="53">
        <v>143215</v>
      </c>
      <c r="EN85" s="8">
        <v>108527</v>
      </c>
      <c r="EO85" s="8">
        <v>251742</v>
      </c>
      <c r="EP85" s="25">
        <f t="shared" si="50"/>
        <v>5.418467498923805</v>
      </c>
      <c r="EQ85" s="25">
        <f t="shared" si="51"/>
        <v>3.077267226520958</v>
      </c>
      <c r="ER85" s="7">
        <v>4</v>
      </c>
      <c r="ES85" s="53">
        <v>7070</v>
      </c>
      <c r="ET85" s="8">
        <v>7610</v>
      </c>
      <c r="EU85" s="25">
        <f t="shared" si="43"/>
        <v>0.9290407358738502</v>
      </c>
      <c r="EV85" s="25">
        <f t="shared" si="36"/>
        <v>30.22936180692932</v>
      </c>
      <c r="EW85" s="58">
        <v>50</v>
      </c>
      <c r="EX85" s="6" t="s">
        <v>180</v>
      </c>
      <c r="EY85" s="6" t="s">
        <v>186</v>
      </c>
      <c r="EZ85" s="6" t="s">
        <v>193</v>
      </c>
      <c r="FA85" s="6" t="s">
        <v>193</v>
      </c>
      <c r="FB85" s="6" t="s">
        <v>193</v>
      </c>
      <c r="FC85" s="6" t="s">
        <v>193</v>
      </c>
      <c r="FD85" s="6" t="s">
        <v>193</v>
      </c>
      <c r="FE85" s="6" t="s">
        <v>193</v>
      </c>
      <c r="FF85" s="6" t="s">
        <v>193</v>
      </c>
      <c r="FG85" s="6" t="s">
        <v>193</v>
      </c>
      <c r="FH85" s="6" t="s">
        <v>193</v>
      </c>
      <c r="FI85" s="6" t="s">
        <v>193</v>
      </c>
      <c r="FJ85" s="6" t="s">
        <v>193</v>
      </c>
      <c r="FK85" s="6" t="s">
        <v>193</v>
      </c>
      <c r="FL85" s="6" t="s">
        <v>193</v>
      </c>
      <c r="FM85" s="6" t="s">
        <v>193</v>
      </c>
      <c r="FN85" s="6" t="s">
        <v>193</v>
      </c>
      <c r="FO85" s="6" t="s">
        <v>193</v>
      </c>
      <c r="FP85" s="6" t="s">
        <v>193</v>
      </c>
      <c r="FQ85" s="6" t="s">
        <v>193</v>
      </c>
      <c r="FR85" s="6" t="s">
        <v>193</v>
      </c>
      <c r="FS85" s="6" t="s">
        <v>193</v>
      </c>
      <c r="FT85" s="6" t="s">
        <v>193</v>
      </c>
      <c r="FU85" s="6" t="s">
        <v>193</v>
      </c>
      <c r="FV85" s="6" t="s">
        <v>193</v>
      </c>
      <c r="FW85" s="6" t="s">
        <v>193</v>
      </c>
      <c r="FX85" s="6" t="s">
        <v>193</v>
      </c>
      <c r="FY85" s="6" t="s">
        <v>193</v>
      </c>
      <c r="FZ85" s="6" t="s">
        <v>193</v>
      </c>
      <c r="GA85" s="6" t="s">
        <v>193</v>
      </c>
      <c r="GB85" s="6" t="s">
        <v>193</v>
      </c>
      <c r="GC85" s="6" t="s">
        <v>193</v>
      </c>
      <c r="GD85" s="6" t="s">
        <v>193</v>
      </c>
      <c r="GE85" s="6" t="s">
        <v>193</v>
      </c>
      <c r="GF85" s="6" t="s">
        <v>193</v>
      </c>
      <c r="GG85" s="6" t="s">
        <v>193</v>
      </c>
      <c r="GH85" s="6" t="s">
        <v>193</v>
      </c>
      <c r="GI85" s="6" t="s">
        <v>193</v>
      </c>
      <c r="GJ85" s="6" t="s">
        <v>193</v>
      </c>
      <c r="GK85" s="6" t="s">
        <v>193</v>
      </c>
      <c r="GL85" s="6" t="s">
        <v>193</v>
      </c>
      <c r="GM85" s="6" t="s">
        <v>193</v>
      </c>
      <c r="GN85" s="6" t="s">
        <v>193</v>
      </c>
      <c r="GO85" s="6" t="s">
        <v>193</v>
      </c>
      <c r="GP85" s="6" t="s">
        <v>193</v>
      </c>
      <c r="GQ85" s="6" t="s">
        <v>193</v>
      </c>
      <c r="GR85" s="6" t="s">
        <v>193</v>
      </c>
      <c r="GS85" s="6" t="s">
        <v>193</v>
      </c>
      <c r="GT85" s="6" t="s">
        <v>193</v>
      </c>
      <c r="GU85" s="6" t="s">
        <v>193</v>
      </c>
      <c r="GV85" s="6" t="s">
        <v>270</v>
      </c>
      <c r="GW85" s="6" t="s">
        <v>364</v>
      </c>
      <c r="GX85" s="6" t="s">
        <v>451</v>
      </c>
      <c r="GY85" s="6" t="s">
        <v>487</v>
      </c>
      <c r="GZ85" s="6" t="s">
        <v>493</v>
      </c>
      <c r="HA85" s="6" t="s">
        <v>497</v>
      </c>
      <c r="HB85" s="6" t="s">
        <v>501</v>
      </c>
      <c r="HC85" s="6" t="s">
        <v>507</v>
      </c>
      <c r="HD85" s="6" t="s">
        <v>514</v>
      </c>
      <c r="HE85" s="6" t="s">
        <v>514</v>
      </c>
    </row>
    <row r="86" spans="1:213" ht="12.75">
      <c r="A86" s="6" t="s">
        <v>857</v>
      </c>
      <c r="B86" s="6" t="s">
        <v>858</v>
      </c>
      <c r="C86" s="6" t="s">
        <v>696</v>
      </c>
      <c r="D86" s="6" t="s">
        <v>906</v>
      </c>
      <c r="E86" s="6" t="s">
        <v>858</v>
      </c>
      <c r="F86" s="6" t="s">
        <v>917</v>
      </c>
      <c r="G86" s="6" t="s">
        <v>922</v>
      </c>
      <c r="H86" s="6" t="s">
        <v>932</v>
      </c>
      <c r="I86" s="6" t="s">
        <v>17</v>
      </c>
      <c r="J86" s="6" t="s">
        <v>121</v>
      </c>
      <c r="K86" s="7">
        <v>83647</v>
      </c>
      <c r="L86" s="7">
        <v>9803</v>
      </c>
      <c r="M86" s="6" t="s">
        <v>17</v>
      </c>
      <c r="N86" s="6" t="s">
        <v>121</v>
      </c>
      <c r="O86" s="7">
        <v>83647</v>
      </c>
      <c r="P86" s="7">
        <v>9803</v>
      </c>
      <c r="Q86" s="6" t="s">
        <v>1131</v>
      </c>
      <c r="R86" s="6" t="s">
        <v>1231</v>
      </c>
      <c r="S86" s="6" t="s">
        <v>1256</v>
      </c>
      <c r="T86" s="6" t="s">
        <v>1256</v>
      </c>
      <c r="U86" s="6" t="s">
        <v>1426</v>
      </c>
      <c r="V86" s="6" t="s">
        <v>932</v>
      </c>
      <c r="W86" s="6" t="s">
        <v>932</v>
      </c>
      <c r="Z86" s="53">
        <f t="shared" si="44"/>
        <v>95</v>
      </c>
      <c r="AA86" s="7">
        <v>95</v>
      </c>
      <c r="AB86" s="7">
        <v>0</v>
      </c>
      <c r="AC86" s="59" t="s">
        <v>1256</v>
      </c>
      <c r="AD86" s="6" t="s">
        <v>932</v>
      </c>
      <c r="AE86" s="7">
        <v>0</v>
      </c>
      <c r="AF86" s="6" t="s">
        <v>932</v>
      </c>
      <c r="AG86" s="8"/>
      <c r="AI86" s="7">
        <v>0</v>
      </c>
      <c r="AJ86" s="6" t="s">
        <v>1256</v>
      </c>
      <c r="AK86" s="6" t="s">
        <v>1256</v>
      </c>
      <c r="AL86" s="58">
        <v>1</v>
      </c>
      <c r="AM86" s="7">
        <v>0</v>
      </c>
      <c r="AN86" s="7">
        <v>0</v>
      </c>
      <c r="AO86" s="7">
        <v>0</v>
      </c>
      <c r="AP86" s="7">
        <v>0</v>
      </c>
      <c r="AQ86" s="62"/>
      <c r="AR86" s="47" t="s">
        <v>1256</v>
      </c>
      <c r="AS86" s="12"/>
      <c r="AT86" s="47" t="s">
        <v>1256</v>
      </c>
      <c r="AU86" s="12"/>
      <c r="AV86" s="12"/>
      <c r="AW86" s="67" t="s">
        <v>1256</v>
      </c>
      <c r="AX86" s="46" t="s">
        <v>1256</v>
      </c>
      <c r="AY86" s="46" t="s">
        <v>1256</v>
      </c>
      <c r="AZ86" s="46" t="s">
        <v>1256</v>
      </c>
      <c r="BA86" s="46" t="s">
        <v>1256</v>
      </c>
      <c r="BB86" s="46" t="s">
        <v>1256</v>
      </c>
      <c r="BC86" s="48">
        <v>0</v>
      </c>
      <c r="BD86" s="67" t="s">
        <v>1256</v>
      </c>
      <c r="BE86" s="21" t="s">
        <v>1256</v>
      </c>
      <c r="BF86" s="21">
        <v>0</v>
      </c>
      <c r="BG86" s="21" t="s">
        <v>1256</v>
      </c>
      <c r="BH86" s="21" t="s">
        <v>1256</v>
      </c>
      <c r="BI86" s="21">
        <v>0</v>
      </c>
      <c r="BJ86" s="21" t="s">
        <v>1256</v>
      </c>
      <c r="BK86" s="21" t="s">
        <v>1256</v>
      </c>
      <c r="BL86" s="21">
        <v>0</v>
      </c>
      <c r="BM86" s="21" t="s">
        <v>1256</v>
      </c>
      <c r="BN86" s="21" t="s">
        <v>1256</v>
      </c>
      <c r="BO86" s="21">
        <v>0</v>
      </c>
      <c r="BP86" s="21" t="s">
        <v>1256</v>
      </c>
      <c r="BQ86" s="8" t="s">
        <v>1256</v>
      </c>
      <c r="BR86" s="8">
        <v>0</v>
      </c>
      <c r="BW86" s="67" t="s">
        <v>1256</v>
      </c>
      <c r="BX86" s="21" t="s">
        <v>1256</v>
      </c>
      <c r="CA86" s="21" t="s">
        <v>1256</v>
      </c>
      <c r="CB86" s="21" t="s">
        <v>1256</v>
      </c>
      <c r="CC86" s="21" t="s">
        <v>1256</v>
      </c>
      <c r="CF86" s="67" t="s">
        <v>1256</v>
      </c>
      <c r="CG86" s="21" t="s">
        <v>1256</v>
      </c>
      <c r="CI86" s="80">
        <f t="shared" si="52"/>
        <v>0</v>
      </c>
      <c r="CM86" s="8" t="s">
        <v>1256</v>
      </c>
      <c r="CN86" s="8" t="s">
        <v>1256</v>
      </c>
      <c r="CO86" s="8" t="s">
        <v>1256</v>
      </c>
      <c r="CP86" s="8" t="s">
        <v>1256</v>
      </c>
      <c r="CQ86" s="21" t="s">
        <v>1256</v>
      </c>
      <c r="CR86" s="9">
        <v>0</v>
      </c>
      <c r="CS86" s="6" t="s">
        <v>1256</v>
      </c>
      <c r="CT86" s="6" t="s">
        <v>1256</v>
      </c>
      <c r="CU86" s="6" t="s">
        <v>1256</v>
      </c>
      <c r="CV86" s="6" t="s">
        <v>1256</v>
      </c>
      <c r="CW86" s="6" t="s">
        <v>932</v>
      </c>
      <c r="CX86" s="6" t="s">
        <v>1256</v>
      </c>
      <c r="CY86" s="9">
        <v>0</v>
      </c>
      <c r="DA86" s="46" t="s">
        <v>1256</v>
      </c>
      <c r="DB86" s="46" t="s">
        <v>1256</v>
      </c>
      <c r="DC86" s="46" t="s">
        <v>1256</v>
      </c>
      <c r="DD86" s="7"/>
      <c r="DE86" s="6" t="s">
        <v>1256</v>
      </c>
      <c r="DF86" s="6" t="s">
        <v>1256</v>
      </c>
      <c r="DG86" s="7"/>
      <c r="DH86" s="6" t="s">
        <v>1256</v>
      </c>
      <c r="DI86" s="6" t="s">
        <v>1256</v>
      </c>
      <c r="DJ86" s="46" t="s">
        <v>1256</v>
      </c>
      <c r="DK86" s="7">
        <v>51</v>
      </c>
      <c r="DL86" s="6" t="s">
        <v>1256</v>
      </c>
      <c r="DM86" s="6" t="s">
        <v>1256</v>
      </c>
      <c r="DN86" s="7"/>
      <c r="DO86" s="46" t="s">
        <v>1256</v>
      </c>
      <c r="DP86" s="46" t="s">
        <v>1256</v>
      </c>
      <c r="DQ86" s="7"/>
      <c r="DR86" s="6" t="s">
        <v>1256</v>
      </c>
      <c r="DS86" s="6" t="s">
        <v>1256</v>
      </c>
      <c r="DT86" s="6" t="s">
        <v>1256</v>
      </c>
      <c r="DU86" s="6" t="s">
        <v>1256</v>
      </c>
      <c r="DV86" s="7"/>
      <c r="DW86" s="59" t="s">
        <v>1256</v>
      </c>
      <c r="DX86" s="46" t="s">
        <v>1256</v>
      </c>
      <c r="DY86" s="6" t="s">
        <v>922</v>
      </c>
      <c r="EA86" s="46" t="s">
        <v>1256</v>
      </c>
      <c r="EB86" s="6" t="s">
        <v>922</v>
      </c>
      <c r="ED86" s="46" t="s">
        <v>1256</v>
      </c>
      <c r="EF86" s="6" t="s">
        <v>922</v>
      </c>
      <c r="EG86" s="59" t="s">
        <v>1256</v>
      </c>
      <c r="EH86" s="46" t="s">
        <v>1256</v>
      </c>
      <c r="EI86" s="46" t="s">
        <v>1256</v>
      </c>
      <c r="EJ86" s="46" t="s">
        <v>1256</v>
      </c>
      <c r="EK86" s="7"/>
      <c r="EL86" s="7"/>
      <c r="EM86" s="59" t="s">
        <v>1256</v>
      </c>
      <c r="EN86" s="46" t="s">
        <v>1256</v>
      </c>
      <c r="EO86" s="7"/>
      <c r="ER86" s="46" t="s">
        <v>1256</v>
      </c>
      <c r="ES86" s="59" t="s">
        <v>1256</v>
      </c>
      <c r="ET86" s="46" t="s">
        <v>1256</v>
      </c>
      <c r="EU86" s="49"/>
      <c r="EV86" s="49"/>
      <c r="EW86" s="59" t="s">
        <v>1256</v>
      </c>
      <c r="EX86" s="6" t="s">
        <v>181</v>
      </c>
      <c r="EY86" s="6" t="s">
        <v>181</v>
      </c>
      <c r="EZ86" s="6" t="s">
        <v>193</v>
      </c>
      <c r="FA86" s="6" t="s">
        <v>193</v>
      </c>
      <c r="FB86" s="6" t="s">
        <v>193</v>
      </c>
      <c r="FC86" s="6" t="s">
        <v>193</v>
      </c>
      <c r="FD86" s="6" t="s">
        <v>193</v>
      </c>
      <c r="FE86" s="6" t="s">
        <v>193</v>
      </c>
      <c r="FF86" s="6" t="s">
        <v>193</v>
      </c>
      <c r="FG86" s="6" t="s">
        <v>193</v>
      </c>
      <c r="FH86" s="6" t="s">
        <v>193</v>
      </c>
      <c r="FI86" s="6" t="s">
        <v>193</v>
      </c>
      <c r="FJ86" s="6" t="s">
        <v>193</v>
      </c>
      <c r="FK86" s="6" t="s">
        <v>193</v>
      </c>
      <c r="FL86" s="6" t="s">
        <v>193</v>
      </c>
      <c r="FM86" s="6" t="s">
        <v>193</v>
      </c>
      <c r="FN86" s="6" t="s">
        <v>193</v>
      </c>
      <c r="FO86" s="6" t="s">
        <v>193</v>
      </c>
      <c r="FP86" s="6" t="s">
        <v>193</v>
      </c>
      <c r="FQ86" s="6" t="s">
        <v>193</v>
      </c>
      <c r="FR86" s="6" t="s">
        <v>193</v>
      </c>
      <c r="FS86" s="6" t="s">
        <v>193</v>
      </c>
      <c r="FT86" s="6" t="s">
        <v>193</v>
      </c>
      <c r="FU86" s="6" t="s">
        <v>193</v>
      </c>
      <c r="FV86" s="6" t="s">
        <v>193</v>
      </c>
      <c r="FW86" s="6" t="s">
        <v>193</v>
      </c>
      <c r="FX86" s="6" t="s">
        <v>193</v>
      </c>
      <c r="FY86" s="6" t="s">
        <v>193</v>
      </c>
      <c r="FZ86" s="6" t="s">
        <v>193</v>
      </c>
      <c r="GA86" s="6" t="s">
        <v>193</v>
      </c>
      <c r="GB86" s="6" t="s">
        <v>193</v>
      </c>
      <c r="GC86" s="6" t="s">
        <v>193</v>
      </c>
      <c r="GD86" s="6" t="s">
        <v>193</v>
      </c>
      <c r="GE86" s="6" t="s">
        <v>193</v>
      </c>
      <c r="GF86" s="6" t="s">
        <v>193</v>
      </c>
      <c r="GG86" s="6" t="s">
        <v>193</v>
      </c>
      <c r="GH86" s="6" t="s">
        <v>193</v>
      </c>
      <c r="GI86" s="6" t="s">
        <v>193</v>
      </c>
      <c r="GJ86" s="6" t="s">
        <v>193</v>
      </c>
      <c r="GK86" s="6" t="s">
        <v>193</v>
      </c>
      <c r="GL86" s="6" t="s">
        <v>193</v>
      </c>
      <c r="GM86" s="6" t="s">
        <v>193</v>
      </c>
      <c r="GN86" s="6" t="s">
        <v>193</v>
      </c>
      <c r="GO86" s="6" t="s">
        <v>193</v>
      </c>
      <c r="GP86" s="6" t="s">
        <v>193</v>
      </c>
      <c r="GQ86" s="6" t="s">
        <v>193</v>
      </c>
      <c r="GR86" s="6" t="s">
        <v>193</v>
      </c>
      <c r="GS86" s="6" t="s">
        <v>193</v>
      </c>
      <c r="GT86" s="6" t="s">
        <v>193</v>
      </c>
      <c r="GU86" s="6" t="s">
        <v>193</v>
      </c>
      <c r="GV86" s="6" t="s">
        <v>271</v>
      </c>
      <c r="GW86" s="6" t="s">
        <v>365</v>
      </c>
      <c r="GX86" s="6" t="s">
        <v>395</v>
      </c>
      <c r="GY86" s="6" t="s">
        <v>932</v>
      </c>
      <c r="GZ86" s="6" t="s">
        <v>494</v>
      </c>
      <c r="HA86" s="6" t="s">
        <v>497</v>
      </c>
      <c r="HB86" s="6" t="s">
        <v>502</v>
      </c>
      <c r="HC86" s="6" t="s">
        <v>506</v>
      </c>
      <c r="HD86" s="6" t="s">
        <v>514</v>
      </c>
      <c r="HE86" s="6" t="s">
        <v>514</v>
      </c>
    </row>
    <row r="87" spans="1:213" ht="12.75">
      <c r="A87" s="6" t="s">
        <v>859</v>
      </c>
      <c r="B87" s="6" t="s">
        <v>860</v>
      </c>
      <c r="C87" s="6" t="s">
        <v>696</v>
      </c>
      <c r="D87" s="6" t="s">
        <v>906</v>
      </c>
      <c r="E87" s="6" t="s">
        <v>860</v>
      </c>
      <c r="F87" s="6" t="s">
        <v>917</v>
      </c>
      <c r="G87" s="6" t="s">
        <v>922</v>
      </c>
      <c r="H87" s="7">
        <v>0.0002657</v>
      </c>
      <c r="I87" s="6" t="s">
        <v>18</v>
      </c>
      <c r="J87" s="6" t="s">
        <v>122</v>
      </c>
      <c r="K87" s="7">
        <v>83540</v>
      </c>
      <c r="L87" s="7">
        <v>1200</v>
      </c>
      <c r="M87" s="6" t="s">
        <v>1089</v>
      </c>
      <c r="N87" s="6" t="s">
        <v>122</v>
      </c>
      <c r="O87" s="7">
        <v>83540</v>
      </c>
      <c r="P87" s="7">
        <v>1200</v>
      </c>
      <c r="Q87" s="6" t="s">
        <v>1145</v>
      </c>
      <c r="R87" s="6" t="s">
        <v>1232</v>
      </c>
      <c r="S87" s="6" t="s">
        <v>1232</v>
      </c>
      <c r="T87" s="6" t="s">
        <v>1398</v>
      </c>
      <c r="U87" s="6" t="s">
        <v>1491</v>
      </c>
      <c r="V87" s="6" t="s">
        <v>1592</v>
      </c>
      <c r="W87" s="6" t="s">
        <v>1592</v>
      </c>
      <c r="Y87" s="8">
        <v>38975</v>
      </c>
      <c r="Z87" s="53">
        <f t="shared" si="44"/>
        <v>15358</v>
      </c>
      <c r="AA87" s="8">
        <v>15358</v>
      </c>
      <c r="AB87" s="7">
        <v>0</v>
      </c>
      <c r="AC87" s="53">
        <v>7850</v>
      </c>
      <c r="AD87" s="6" t="s">
        <v>1696</v>
      </c>
      <c r="AE87" s="7">
        <v>0</v>
      </c>
      <c r="AF87" s="6" t="s">
        <v>1256</v>
      </c>
      <c r="AG87" s="8">
        <f>AC87+AE87</f>
        <v>7850</v>
      </c>
      <c r="AH87" s="38">
        <f>AG87/Z87</f>
        <v>0.5111342622737336</v>
      </c>
      <c r="AI87" s="7">
        <v>23</v>
      </c>
      <c r="AJ87" s="10">
        <v>25</v>
      </c>
      <c r="AK87" s="6" t="s">
        <v>1256</v>
      </c>
      <c r="AL87" s="58">
        <v>1</v>
      </c>
      <c r="AM87" s="7">
        <v>7</v>
      </c>
      <c r="AN87" s="7">
        <v>0</v>
      </c>
      <c r="AO87" s="7">
        <v>0</v>
      </c>
      <c r="AP87" s="7">
        <v>0</v>
      </c>
      <c r="AQ87" s="62">
        <v>0</v>
      </c>
      <c r="AR87" s="12">
        <v>0.8</v>
      </c>
      <c r="AS87" s="12">
        <v>0.8</v>
      </c>
      <c r="AT87" s="12">
        <v>8.88</v>
      </c>
      <c r="AU87" s="12">
        <v>9.68</v>
      </c>
      <c r="AV87" s="12">
        <f>AU87/Z87*1000</f>
        <v>0.6302904023961453</v>
      </c>
      <c r="AW87" s="53">
        <v>43747</v>
      </c>
      <c r="AX87" s="7">
        <v>32</v>
      </c>
      <c r="AY87" s="10">
        <v>181165</v>
      </c>
      <c r="AZ87" s="10">
        <v>25000</v>
      </c>
      <c r="BA87" s="9">
        <v>0</v>
      </c>
      <c r="BB87" s="9">
        <v>0</v>
      </c>
      <c r="BC87" s="10">
        <v>206165</v>
      </c>
      <c r="BD87" s="53">
        <v>396948</v>
      </c>
      <c r="BE87" s="8">
        <v>25000</v>
      </c>
      <c r="BF87" s="8">
        <v>421948</v>
      </c>
      <c r="BG87" s="8">
        <v>0</v>
      </c>
      <c r="BH87" s="8">
        <v>0</v>
      </c>
      <c r="BI87" s="8">
        <v>0</v>
      </c>
      <c r="BJ87" s="8">
        <v>5589</v>
      </c>
      <c r="BK87" s="8">
        <v>0</v>
      </c>
      <c r="BL87" s="8">
        <v>5589</v>
      </c>
      <c r="BM87" s="8">
        <v>0</v>
      </c>
      <c r="BN87" s="8">
        <v>0</v>
      </c>
      <c r="BO87" s="8">
        <v>0</v>
      </c>
      <c r="BP87" s="8">
        <v>14889</v>
      </c>
      <c r="BQ87" s="8">
        <v>0</v>
      </c>
      <c r="BR87" s="8">
        <v>14889</v>
      </c>
      <c r="BS87" s="8">
        <v>417426</v>
      </c>
      <c r="BT87" s="12">
        <f>BS87/Z87</f>
        <v>27.17971089985675</v>
      </c>
      <c r="BU87" s="8">
        <v>25000</v>
      </c>
      <c r="BV87" s="8">
        <v>442426</v>
      </c>
      <c r="BW87" s="53">
        <v>223994</v>
      </c>
      <c r="BX87" s="8">
        <v>64445</v>
      </c>
      <c r="BY87" s="8">
        <v>288439</v>
      </c>
      <c r="BZ87" s="12">
        <f>BY87/Z87</f>
        <v>18.78102617528324</v>
      </c>
      <c r="CA87" s="8">
        <v>32894</v>
      </c>
      <c r="CB87" s="8">
        <v>0</v>
      </c>
      <c r="CC87" s="8">
        <v>1868</v>
      </c>
      <c r="CD87" s="8">
        <v>34762</v>
      </c>
      <c r="CE87" s="12">
        <f>CD87/Z87</f>
        <v>2.2634457611668184</v>
      </c>
      <c r="CF87" s="53">
        <v>0</v>
      </c>
      <c r="CG87" s="8">
        <v>82651</v>
      </c>
      <c r="CH87" s="8">
        <v>82651</v>
      </c>
      <c r="CI87" s="80">
        <f t="shared" si="52"/>
        <v>5.381625211616096</v>
      </c>
      <c r="CJ87" s="8">
        <v>405852</v>
      </c>
      <c r="CK87" s="12">
        <f>CJ87/Z87</f>
        <v>26.426097148066155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4197</v>
      </c>
      <c r="CR87" s="10">
        <v>238542</v>
      </c>
      <c r="CS87" s="10">
        <v>238542</v>
      </c>
      <c r="CT87" s="10">
        <v>192784</v>
      </c>
      <c r="CU87" s="10">
        <v>25000</v>
      </c>
      <c r="CV87" s="9">
        <v>0</v>
      </c>
      <c r="CW87" s="6" t="s">
        <v>932</v>
      </c>
      <c r="CX87" s="9">
        <v>0</v>
      </c>
      <c r="CY87" s="10">
        <v>217784</v>
      </c>
      <c r="CZ87" s="74">
        <f>DA87/DQ87</f>
        <v>0.04986221659787352</v>
      </c>
      <c r="DA87" s="8">
        <v>4216</v>
      </c>
      <c r="DB87" s="8">
        <v>11860</v>
      </c>
      <c r="DC87" s="8">
        <v>79192</v>
      </c>
      <c r="DD87" s="8">
        <v>1619</v>
      </c>
      <c r="DE87" s="8">
        <v>1619</v>
      </c>
      <c r="DF87" s="7">
        <v>0</v>
      </c>
      <c r="DG87" s="8">
        <v>3644</v>
      </c>
      <c r="DH87" s="8">
        <v>3644</v>
      </c>
      <c r="DI87" s="7">
        <v>0</v>
      </c>
      <c r="DJ87" s="7">
        <v>0</v>
      </c>
      <c r="DK87" s="7">
        <v>51</v>
      </c>
      <c r="DL87" s="7">
        <v>0</v>
      </c>
      <c r="DM87" s="7">
        <v>0</v>
      </c>
      <c r="DN87" s="7">
        <v>51</v>
      </c>
      <c r="DO87" s="7">
        <v>0</v>
      </c>
      <c r="DP87" s="7">
        <v>47</v>
      </c>
      <c r="DQ87" s="8">
        <v>84553</v>
      </c>
      <c r="DR87" s="7">
        <v>37</v>
      </c>
      <c r="DS87" s="7"/>
      <c r="DT87" s="7">
        <v>0</v>
      </c>
      <c r="DU87" s="7">
        <v>0</v>
      </c>
      <c r="DV87" s="7">
        <v>37</v>
      </c>
      <c r="DW87" s="53">
        <v>8516</v>
      </c>
      <c r="DX87" s="8">
        <v>78140</v>
      </c>
      <c r="DY87" s="6" t="s">
        <v>922</v>
      </c>
      <c r="DZ87" s="25">
        <f>DX87/Z87</f>
        <v>5.087902070582107</v>
      </c>
      <c r="EA87" s="8">
        <v>22522</v>
      </c>
      <c r="EB87" s="6" t="s">
        <v>922</v>
      </c>
      <c r="EC87" s="25">
        <f>EA87/Z87</f>
        <v>1.466466987889048</v>
      </c>
      <c r="ED87" s="8">
        <v>18596</v>
      </c>
      <c r="EE87" s="25">
        <f>ED87/Z87</f>
        <v>1.2108347441073057</v>
      </c>
      <c r="EF87" s="6" t="s">
        <v>922</v>
      </c>
      <c r="EG87" s="58">
        <v>320</v>
      </c>
      <c r="EH87" s="8">
        <v>4615</v>
      </c>
      <c r="EI87" s="7">
        <v>61</v>
      </c>
      <c r="EJ87" s="7">
        <v>746</v>
      </c>
      <c r="EK87" s="7">
        <v>381</v>
      </c>
      <c r="EL87" s="8">
        <v>5361</v>
      </c>
      <c r="EM87" s="53">
        <v>65335</v>
      </c>
      <c r="EN87" s="8">
        <v>22387</v>
      </c>
      <c r="EO87" s="8">
        <v>87722</v>
      </c>
      <c r="EP87" s="25">
        <f>EO87/Z87</f>
        <v>5.71181143378044</v>
      </c>
      <c r="EQ87" s="25">
        <f>EO87/DQ87</f>
        <v>1.0374794507586957</v>
      </c>
      <c r="ER87" s="7">
        <v>4</v>
      </c>
      <c r="ES87" s="53">
        <v>13959</v>
      </c>
      <c r="ET87" s="8">
        <v>7511</v>
      </c>
      <c r="EU87" s="25">
        <f>ES87/ET87</f>
        <v>1.8584742377845826</v>
      </c>
      <c r="EV87" s="25">
        <f>ET87/EO87*1000</f>
        <v>85.62276281890517</v>
      </c>
      <c r="EW87" s="58">
        <v>20</v>
      </c>
      <c r="EX87" s="6" t="s">
        <v>179</v>
      </c>
      <c r="EY87" s="6" t="s">
        <v>188</v>
      </c>
      <c r="EZ87" s="6" t="s">
        <v>193</v>
      </c>
      <c r="FA87" s="6" t="s">
        <v>193</v>
      </c>
      <c r="FB87" s="6" t="s">
        <v>193</v>
      </c>
      <c r="FC87" s="6" t="s">
        <v>193</v>
      </c>
      <c r="FD87" s="6" t="s">
        <v>193</v>
      </c>
      <c r="FE87" s="6" t="s">
        <v>193</v>
      </c>
      <c r="FF87" s="6" t="s">
        <v>193</v>
      </c>
      <c r="FG87" s="6" t="s">
        <v>193</v>
      </c>
      <c r="FH87" s="6" t="s">
        <v>193</v>
      </c>
      <c r="FI87" s="6" t="s">
        <v>193</v>
      </c>
      <c r="FJ87" s="6" t="s">
        <v>193</v>
      </c>
      <c r="FK87" s="6" t="s">
        <v>193</v>
      </c>
      <c r="FL87" s="6" t="s">
        <v>193</v>
      </c>
      <c r="FM87" s="6" t="s">
        <v>193</v>
      </c>
      <c r="FN87" s="6" t="s">
        <v>193</v>
      </c>
      <c r="FO87" s="6" t="s">
        <v>193</v>
      </c>
      <c r="FP87" s="6" t="s">
        <v>193</v>
      </c>
      <c r="FQ87" s="6" t="s">
        <v>193</v>
      </c>
      <c r="FR87" s="6" t="s">
        <v>193</v>
      </c>
      <c r="FS87" s="6" t="s">
        <v>193</v>
      </c>
      <c r="FT87" s="6" t="s">
        <v>193</v>
      </c>
      <c r="FU87" s="6" t="s">
        <v>193</v>
      </c>
      <c r="FV87" s="6" t="s">
        <v>193</v>
      </c>
      <c r="FW87" s="6" t="s">
        <v>193</v>
      </c>
      <c r="FX87" s="6" t="s">
        <v>193</v>
      </c>
      <c r="FY87" s="6" t="s">
        <v>193</v>
      </c>
      <c r="FZ87" s="6" t="s">
        <v>193</v>
      </c>
      <c r="GA87" s="6" t="s">
        <v>193</v>
      </c>
      <c r="GB87" s="6" t="s">
        <v>193</v>
      </c>
      <c r="GC87" s="6" t="s">
        <v>193</v>
      </c>
      <c r="GD87" s="6" t="s">
        <v>193</v>
      </c>
      <c r="GE87" s="6" t="s">
        <v>193</v>
      </c>
      <c r="GF87" s="6" t="s">
        <v>193</v>
      </c>
      <c r="GG87" s="6" t="s">
        <v>193</v>
      </c>
      <c r="GH87" s="6" t="s">
        <v>193</v>
      </c>
      <c r="GI87" s="6" t="s">
        <v>193</v>
      </c>
      <c r="GJ87" s="6" t="s">
        <v>193</v>
      </c>
      <c r="GK87" s="6" t="s">
        <v>193</v>
      </c>
      <c r="GL87" s="6" t="s">
        <v>193</v>
      </c>
      <c r="GM87" s="6" t="s">
        <v>193</v>
      </c>
      <c r="GN87" s="6" t="s">
        <v>193</v>
      </c>
      <c r="GO87" s="6" t="s">
        <v>193</v>
      </c>
      <c r="GP87" s="6" t="s">
        <v>193</v>
      </c>
      <c r="GQ87" s="6" t="s">
        <v>193</v>
      </c>
      <c r="GR87" s="6" t="s">
        <v>193</v>
      </c>
      <c r="GS87" s="6" t="s">
        <v>193</v>
      </c>
      <c r="GT87" s="6" t="s">
        <v>193</v>
      </c>
      <c r="GU87" s="6" t="s">
        <v>193</v>
      </c>
      <c r="GV87" s="6" t="s">
        <v>272</v>
      </c>
      <c r="GW87" s="6" t="s">
        <v>366</v>
      </c>
      <c r="GX87" s="6" t="s">
        <v>451</v>
      </c>
      <c r="GY87" s="6" t="s">
        <v>473</v>
      </c>
      <c r="GZ87" s="6" t="s">
        <v>494</v>
      </c>
      <c r="HA87" s="6" t="s">
        <v>498</v>
      </c>
      <c r="HB87" s="6" t="s">
        <v>501</v>
      </c>
      <c r="HC87" s="6" t="s">
        <v>511</v>
      </c>
      <c r="HD87" s="6" t="s">
        <v>514</v>
      </c>
      <c r="HE87" s="6" t="s">
        <v>514</v>
      </c>
    </row>
    <row r="88" spans="1:213" ht="12.75">
      <c r="A88" s="6" t="s">
        <v>861</v>
      </c>
      <c r="B88" s="6" t="s">
        <v>862</v>
      </c>
      <c r="C88" s="6" t="s">
        <v>696</v>
      </c>
      <c r="D88" s="6" t="s">
        <v>906</v>
      </c>
      <c r="E88" s="6" t="s">
        <v>862</v>
      </c>
      <c r="F88" s="6" t="s">
        <v>917</v>
      </c>
      <c r="G88" s="6" t="s">
        <v>922</v>
      </c>
      <c r="H88" s="7">
        <v>0.000122883</v>
      </c>
      <c r="I88" s="6" t="s">
        <v>19</v>
      </c>
      <c r="J88" s="6" t="s">
        <v>123</v>
      </c>
      <c r="K88" s="7">
        <v>83856</v>
      </c>
      <c r="L88" s="7">
        <v>8658</v>
      </c>
      <c r="M88" s="6" t="s">
        <v>19</v>
      </c>
      <c r="N88" s="6" t="s">
        <v>123</v>
      </c>
      <c r="O88" s="7">
        <v>83856</v>
      </c>
      <c r="P88" s="7">
        <v>8658</v>
      </c>
      <c r="Q88" s="6" t="s">
        <v>1128</v>
      </c>
      <c r="R88" s="6" t="s">
        <v>1233</v>
      </c>
      <c r="S88" s="6" t="s">
        <v>1233</v>
      </c>
      <c r="T88" s="6" t="s">
        <v>1399</v>
      </c>
      <c r="U88" s="6" t="s">
        <v>1492</v>
      </c>
      <c r="V88" s="6" t="s">
        <v>1593</v>
      </c>
      <c r="W88" s="6" t="s">
        <v>1593</v>
      </c>
      <c r="Z88" s="53">
        <f t="shared" si="44"/>
        <v>1001</v>
      </c>
      <c r="AA88" s="8">
        <v>1001</v>
      </c>
      <c r="AB88" s="7">
        <v>0</v>
      </c>
      <c r="AC88" s="53">
        <v>1046</v>
      </c>
      <c r="AD88" s="6" t="s">
        <v>1697</v>
      </c>
      <c r="AE88" s="7">
        <v>0</v>
      </c>
      <c r="AF88" s="6" t="s">
        <v>1256</v>
      </c>
      <c r="AG88" s="8">
        <f>AC88+AE88</f>
        <v>1046</v>
      </c>
      <c r="AH88" s="38">
        <f>AG88/Z88</f>
        <v>1.0449550449550449</v>
      </c>
      <c r="AI88" s="7">
        <v>34</v>
      </c>
      <c r="AJ88" s="11">
        <v>5</v>
      </c>
      <c r="AK88" s="6" t="s">
        <v>1256</v>
      </c>
      <c r="AL88" s="58">
        <v>1</v>
      </c>
      <c r="AM88" s="7">
        <v>0</v>
      </c>
      <c r="AN88" s="7">
        <v>0</v>
      </c>
      <c r="AO88" s="7">
        <v>0</v>
      </c>
      <c r="AP88" s="7">
        <v>0</v>
      </c>
      <c r="AQ88" s="62">
        <v>0</v>
      </c>
      <c r="AR88" s="12">
        <v>1.33</v>
      </c>
      <c r="AS88" s="12">
        <v>1.33</v>
      </c>
      <c r="AT88" s="12">
        <v>0</v>
      </c>
      <c r="AU88" s="12">
        <v>1.33</v>
      </c>
      <c r="AV88" s="12">
        <f>AU88/Z88*1000</f>
        <v>1.3286713286713288</v>
      </c>
      <c r="AW88" s="53">
        <v>11614</v>
      </c>
      <c r="AX88" s="7">
        <v>25</v>
      </c>
      <c r="AY88" s="10">
        <v>42685</v>
      </c>
      <c r="AZ88" s="10">
        <v>23565</v>
      </c>
      <c r="BA88" s="9">
        <v>0</v>
      </c>
      <c r="BB88" s="9">
        <v>0</v>
      </c>
      <c r="BC88" s="10">
        <v>66250</v>
      </c>
      <c r="BD88" s="53">
        <v>61436</v>
      </c>
      <c r="BE88" s="8">
        <v>0</v>
      </c>
      <c r="BF88" s="8">
        <v>61436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1910</v>
      </c>
      <c r="BQ88" s="8">
        <v>0</v>
      </c>
      <c r="BR88" s="8">
        <v>1910</v>
      </c>
      <c r="BS88" s="8">
        <v>63346</v>
      </c>
      <c r="BT88" s="12">
        <f>BS88/Z88</f>
        <v>63.282717282717286</v>
      </c>
      <c r="BU88" s="8">
        <v>0</v>
      </c>
      <c r="BV88" s="8">
        <v>63346</v>
      </c>
      <c r="BW88" s="53">
        <v>29042</v>
      </c>
      <c r="BX88" s="8">
        <v>5010</v>
      </c>
      <c r="BY88" s="8">
        <v>34052</v>
      </c>
      <c r="BZ88" s="12">
        <f>BY88/Z88</f>
        <v>34.01798201798202</v>
      </c>
      <c r="CA88" s="8">
        <v>4385</v>
      </c>
      <c r="CB88" s="8">
        <v>0</v>
      </c>
      <c r="CC88" s="8">
        <v>619</v>
      </c>
      <c r="CD88" s="8">
        <v>5004</v>
      </c>
      <c r="CE88" s="12">
        <f>CD88/Z88</f>
        <v>4.999000999000999</v>
      </c>
      <c r="CF88" s="53">
        <v>0</v>
      </c>
      <c r="CG88" s="8">
        <v>16211</v>
      </c>
      <c r="CH88" s="8">
        <v>16211</v>
      </c>
      <c r="CI88" s="80">
        <f t="shared" si="52"/>
        <v>16.194805194805195</v>
      </c>
      <c r="CJ88" s="8">
        <v>55267</v>
      </c>
      <c r="CK88" s="12">
        <f>CJ88/Z88</f>
        <v>55.21178821178821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4170</v>
      </c>
      <c r="CR88" s="10">
        <v>70159</v>
      </c>
      <c r="CS88" s="9">
        <v>0</v>
      </c>
      <c r="CT88" s="10">
        <v>34660</v>
      </c>
      <c r="CU88" s="10">
        <v>36886</v>
      </c>
      <c r="CV88" s="9">
        <v>0</v>
      </c>
      <c r="CW88" s="6" t="s">
        <v>932</v>
      </c>
      <c r="CX88" s="9">
        <v>0</v>
      </c>
      <c r="CY88" s="10">
        <v>71546</v>
      </c>
      <c r="CZ88" s="74">
        <f>DA88/DQ88</f>
        <v>0.0763495913051289</v>
      </c>
      <c r="DA88" s="7">
        <v>850</v>
      </c>
      <c r="DB88" s="7">
        <v>49</v>
      </c>
      <c r="DC88" s="8">
        <v>7823</v>
      </c>
      <c r="DD88" s="8">
        <v>2107</v>
      </c>
      <c r="DE88" s="8">
        <v>2107</v>
      </c>
      <c r="DF88" s="7">
        <v>0</v>
      </c>
      <c r="DG88" s="8">
        <v>1152</v>
      </c>
      <c r="DH88" s="8">
        <v>1152</v>
      </c>
      <c r="DI88" s="7">
        <v>0</v>
      </c>
      <c r="DJ88" s="7">
        <v>0</v>
      </c>
      <c r="DK88" s="7">
        <v>51</v>
      </c>
      <c r="DL88" s="7">
        <v>0</v>
      </c>
      <c r="DM88" s="7">
        <v>0</v>
      </c>
      <c r="DN88" s="7">
        <v>51</v>
      </c>
      <c r="DO88" s="7">
        <v>0</v>
      </c>
      <c r="DP88" s="7">
        <v>0</v>
      </c>
      <c r="DQ88" s="8">
        <v>11133</v>
      </c>
      <c r="DR88" s="7">
        <v>6</v>
      </c>
      <c r="DS88" s="7"/>
      <c r="DT88" s="7">
        <v>0</v>
      </c>
      <c r="DU88" s="7">
        <v>0</v>
      </c>
      <c r="DV88" s="7">
        <v>6</v>
      </c>
      <c r="DW88" s="53">
        <v>1139</v>
      </c>
      <c r="DX88" s="8">
        <v>5123</v>
      </c>
      <c r="DY88" s="6" t="s">
        <v>922</v>
      </c>
      <c r="DZ88" s="25">
        <f>DX88/Z88</f>
        <v>5.117882117882118</v>
      </c>
      <c r="EA88" s="7">
        <v>41</v>
      </c>
      <c r="EB88" s="6" t="s">
        <v>922</v>
      </c>
      <c r="EC88" s="25">
        <f>EA88/Z88</f>
        <v>0.04095904095904096</v>
      </c>
      <c r="ED88" s="7">
        <v>935</v>
      </c>
      <c r="EE88" s="25">
        <f>ED88/Z88</f>
        <v>0.9340659340659341</v>
      </c>
      <c r="EF88" s="6" t="s">
        <v>922</v>
      </c>
      <c r="EG88" s="58">
        <v>76</v>
      </c>
      <c r="EH88" s="8">
        <v>1016</v>
      </c>
      <c r="EI88" s="7">
        <v>0</v>
      </c>
      <c r="EJ88" s="7">
        <v>0</v>
      </c>
      <c r="EK88" s="7">
        <v>76</v>
      </c>
      <c r="EL88" s="8">
        <v>1016</v>
      </c>
      <c r="EM88" s="53">
        <v>3037</v>
      </c>
      <c r="EN88" s="8">
        <v>1915</v>
      </c>
      <c r="EO88" s="8">
        <v>4952</v>
      </c>
      <c r="EP88" s="25">
        <f>EO88/Z88</f>
        <v>4.947052947052947</v>
      </c>
      <c r="EQ88" s="25">
        <f>EO88/DQ88</f>
        <v>0.4448037366388215</v>
      </c>
      <c r="ER88" s="7">
        <v>3</v>
      </c>
      <c r="ES88" s="58">
        <v>0</v>
      </c>
      <c r="ET88" s="7">
        <v>102</v>
      </c>
      <c r="EU88" s="25">
        <f>ES88/ET88</f>
        <v>0</v>
      </c>
      <c r="EV88" s="25">
        <f>ET88/EO88*1000</f>
        <v>20.59773828756058</v>
      </c>
      <c r="EW88" s="58">
        <v>4</v>
      </c>
      <c r="EX88" s="6" t="s">
        <v>179</v>
      </c>
      <c r="EY88" s="6" t="s">
        <v>190</v>
      </c>
      <c r="EZ88" s="6" t="s">
        <v>193</v>
      </c>
      <c r="FA88" s="6" t="s">
        <v>193</v>
      </c>
      <c r="FB88" s="6" t="s">
        <v>193</v>
      </c>
      <c r="FC88" s="6" t="s">
        <v>193</v>
      </c>
      <c r="FD88" s="6" t="s">
        <v>193</v>
      </c>
      <c r="FE88" s="6" t="s">
        <v>193</v>
      </c>
      <c r="FF88" s="6" t="s">
        <v>193</v>
      </c>
      <c r="FG88" s="6" t="s">
        <v>193</v>
      </c>
      <c r="FH88" s="6" t="s">
        <v>193</v>
      </c>
      <c r="FI88" s="6" t="s">
        <v>193</v>
      </c>
      <c r="FJ88" s="6" t="s">
        <v>193</v>
      </c>
      <c r="FK88" s="6" t="s">
        <v>193</v>
      </c>
      <c r="FL88" s="6" t="s">
        <v>193</v>
      </c>
      <c r="FM88" s="6" t="s">
        <v>193</v>
      </c>
      <c r="FN88" s="6" t="s">
        <v>193</v>
      </c>
      <c r="FO88" s="6" t="s">
        <v>193</v>
      </c>
      <c r="FP88" s="6" t="s">
        <v>193</v>
      </c>
      <c r="FQ88" s="6" t="s">
        <v>193</v>
      </c>
      <c r="FR88" s="6" t="s">
        <v>193</v>
      </c>
      <c r="FS88" s="6" t="s">
        <v>193</v>
      </c>
      <c r="FT88" s="6" t="s">
        <v>193</v>
      </c>
      <c r="FU88" s="6" t="s">
        <v>193</v>
      </c>
      <c r="FV88" s="6" t="s">
        <v>193</v>
      </c>
      <c r="FW88" s="6" t="s">
        <v>193</v>
      </c>
      <c r="FX88" s="6" t="s">
        <v>193</v>
      </c>
      <c r="FY88" s="6" t="s">
        <v>193</v>
      </c>
      <c r="FZ88" s="6" t="s">
        <v>193</v>
      </c>
      <c r="GA88" s="6" t="s">
        <v>193</v>
      </c>
      <c r="GB88" s="6" t="s">
        <v>193</v>
      </c>
      <c r="GC88" s="6" t="s">
        <v>193</v>
      </c>
      <c r="GD88" s="6" t="s">
        <v>193</v>
      </c>
      <c r="GE88" s="6" t="s">
        <v>193</v>
      </c>
      <c r="GF88" s="6" t="s">
        <v>193</v>
      </c>
      <c r="GG88" s="6" t="s">
        <v>193</v>
      </c>
      <c r="GH88" s="6" t="s">
        <v>193</v>
      </c>
      <c r="GI88" s="6" t="s">
        <v>193</v>
      </c>
      <c r="GJ88" s="6" t="s">
        <v>193</v>
      </c>
      <c r="GK88" s="6" t="s">
        <v>193</v>
      </c>
      <c r="GL88" s="6" t="s">
        <v>193</v>
      </c>
      <c r="GM88" s="6" t="s">
        <v>193</v>
      </c>
      <c r="GN88" s="6" t="s">
        <v>193</v>
      </c>
      <c r="GO88" s="6" t="s">
        <v>193</v>
      </c>
      <c r="GP88" s="6" t="s">
        <v>193</v>
      </c>
      <c r="GQ88" s="6" t="s">
        <v>193</v>
      </c>
      <c r="GR88" s="6" t="s">
        <v>193</v>
      </c>
      <c r="GS88" s="6" t="s">
        <v>193</v>
      </c>
      <c r="GT88" s="6" t="s">
        <v>193</v>
      </c>
      <c r="GU88" s="6" t="s">
        <v>193</v>
      </c>
      <c r="GV88" s="6" t="s">
        <v>273</v>
      </c>
      <c r="GW88" s="6" t="s">
        <v>367</v>
      </c>
      <c r="GX88" s="6" t="s">
        <v>395</v>
      </c>
      <c r="GY88" s="6" t="s">
        <v>932</v>
      </c>
      <c r="GZ88" s="6" t="s">
        <v>494</v>
      </c>
      <c r="HA88" s="6" t="s">
        <v>497</v>
      </c>
      <c r="HB88" s="6" t="s">
        <v>501</v>
      </c>
      <c r="HC88" s="6" t="s">
        <v>505</v>
      </c>
      <c r="HD88" s="6" t="s">
        <v>514</v>
      </c>
      <c r="HE88" s="6" t="s">
        <v>514</v>
      </c>
    </row>
    <row r="89" spans="1:213" ht="12.75">
      <c r="A89" s="6" t="s">
        <v>863</v>
      </c>
      <c r="B89" s="6" t="s">
        <v>864</v>
      </c>
      <c r="C89" s="6" t="s">
        <v>696</v>
      </c>
      <c r="D89" s="6" t="s">
        <v>906</v>
      </c>
      <c r="E89" s="6" t="s">
        <v>864</v>
      </c>
      <c r="F89" s="6" t="s">
        <v>917</v>
      </c>
      <c r="G89" s="7"/>
      <c r="H89" s="7"/>
      <c r="I89" s="6" t="s">
        <v>20</v>
      </c>
      <c r="J89" s="6" t="s">
        <v>124</v>
      </c>
      <c r="K89" s="7">
        <v>83349</v>
      </c>
      <c r="L89" s="6" t="s">
        <v>1029</v>
      </c>
      <c r="M89" s="6" t="s">
        <v>1090</v>
      </c>
      <c r="N89" s="6" t="s">
        <v>124</v>
      </c>
      <c r="O89" s="7">
        <v>83349</v>
      </c>
      <c r="P89" s="6" t="s">
        <v>1029</v>
      </c>
      <c r="Q89" s="6" t="s">
        <v>1146</v>
      </c>
      <c r="R89" s="6" t="s">
        <v>1234</v>
      </c>
      <c r="S89" s="6" t="s">
        <v>1256</v>
      </c>
      <c r="T89" s="7"/>
      <c r="U89" s="7"/>
      <c r="V89" s="7"/>
      <c r="W89" s="7"/>
      <c r="X89" s="7"/>
      <c r="Y89" s="8">
        <v>3594</v>
      </c>
      <c r="Z89" s="53">
        <f t="shared" si="44"/>
        <v>872</v>
      </c>
      <c r="AA89" s="7">
        <v>872</v>
      </c>
      <c r="AB89" s="7">
        <v>0</v>
      </c>
      <c r="AC89" s="78" t="s">
        <v>1256</v>
      </c>
      <c r="AD89" s="7"/>
      <c r="AE89" s="7">
        <v>0</v>
      </c>
      <c r="AF89" s="7"/>
      <c r="AG89" s="8"/>
      <c r="AI89" s="7">
        <v>0</v>
      </c>
      <c r="AJ89" s="7"/>
      <c r="AK89" s="7"/>
      <c r="AL89" s="58">
        <v>1</v>
      </c>
      <c r="AM89" s="7">
        <v>0</v>
      </c>
      <c r="AN89" s="7">
        <v>0</v>
      </c>
      <c r="AO89" s="7"/>
      <c r="AP89" s="7"/>
      <c r="AQ89" s="62"/>
      <c r="AR89" s="47" t="s">
        <v>1256</v>
      </c>
      <c r="AS89" s="12"/>
      <c r="AT89" s="47" t="s">
        <v>1256</v>
      </c>
      <c r="AU89" s="12"/>
      <c r="AV89" s="12"/>
      <c r="AW89" s="67" t="s">
        <v>1256</v>
      </c>
      <c r="AX89" s="79" t="s">
        <v>1256</v>
      </c>
      <c r="AY89" s="79"/>
      <c r="AZ89" s="79"/>
      <c r="BA89" s="79"/>
      <c r="BB89" s="79"/>
      <c r="BC89" s="79"/>
      <c r="BD89" s="67" t="s">
        <v>1256</v>
      </c>
      <c r="BE89" s="21"/>
      <c r="BF89" s="21"/>
      <c r="BG89" s="21" t="s">
        <v>1256</v>
      </c>
      <c r="BH89" s="21"/>
      <c r="BI89" s="21"/>
      <c r="BJ89" s="21" t="s">
        <v>1256</v>
      </c>
      <c r="BK89" s="21"/>
      <c r="BL89" s="21"/>
      <c r="BM89" s="21" t="s">
        <v>1256</v>
      </c>
      <c r="BP89" s="21" t="s">
        <v>1256</v>
      </c>
      <c r="CF89" s="67" t="s">
        <v>1256</v>
      </c>
      <c r="CG89" s="21" t="s">
        <v>1256</v>
      </c>
      <c r="CI89" s="80">
        <f t="shared" si="52"/>
        <v>0</v>
      </c>
      <c r="CQ89" s="21" t="s">
        <v>1256</v>
      </c>
      <c r="CR89" s="7"/>
      <c r="CS89" s="7"/>
      <c r="CT89" s="7"/>
      <c r="CU89" s="7"/>
      <c r="CV89" s="7"/>
      <c r="CW89" s="7"/>
      <c r="CX89" s="7"/>
      <c r="CY89" s="7"/>
      <c r="DA89" s="79" t="s">
        <v>1256</v>
      </c>
      <c r="DB89" s="79" t="s">
        <v>1256</v>
      </c>
      <c r="DC89" s="79" t="s">
        <v>1256</v>
      </c>
      <c r="DD89" s="7"/>
      <c r="DE89" s="7"/>
      <c r="DF89" s="7"/>
      <c r="DG89" s="7"/>
      <c r="DH89" s="7"/>
      <c r="DI89" s="7"/>
      <c r="DJ89" s="79" t="s">
        <v>1256</v>
      </c>
      <c r="DK89" s="7">
        <v>51</v>
      </c>
      <c r="DL89" s="7"/>
      <c r="DM89" s="7"/>
      <c r="DN89" s="7"/>
      <c r="DO89" s="79" t="s">
        <v>1256</v>
      </c>
      <c r="DP89" s="79" t="s">
        <v>1256</v>
      </c>
      <c r="DQ89" s="7"/>
      <c r="DR89" s="7"/>
      <c r="DS89" s="7"/>
      <c r="DT89" s="7"/>
      <c r="DU89" s="7"/>
      <c r="DV89" s="7"/>
      <c r="DW89" s="78" t="s">
        <v>1256</v>
      </c>
      <c r="DX89" s="79" t="s">
        <v>1256</v>
      </c>
      <c r="DY89" s="79"/>
      <c r="DZ89" s="49"/>
      <c r="EA89" s="79" t="s">
        <v>1256</v>
      </c>
      <c r="EB89" s="7"/>
      <c r="ED89" s="79" t="s">
        <v>1256</v>
      </c>
      <c r="EF89" s="7"/>
      <c r="EG89" s="78" t="s">
        <v>1256</v>
      </c>
      <c r="EH89" s="79" t="s">
        <v>1256</v>
      </c>
      <c r="EI89" s="79" t="s">
        <v>1256</v>
      </c>
      <c r="EJ89" s="79" t="s">
        <v>1256</v>
      </c>
      <c r="EK89" s="7"/>
      <c r="EL89" s="7"/>
      <c r="EM89" s="78" t="s">
        <v>1256</v>
      </c>
      <c r="EN89" s="79" t="s">
        <v>1256</v>
      </c>
      <c r="EO89" s="7"/>
      <c r="ER89" s="79" t="s">
        <v>1256</v>
      </c>
      <c r="ES89" s="78" t="s">
        <v>1256</v>
      </c>
      <c r="ET89" s="79" t="s">
        <v>1256</v>
      </c>
      <c r="EW89" s="78" t="s">
        <v>1256</v>
      </c>
      <c r="EX89" s="7" t="s">
        <v>181</v>
      </c>
      <c r="EY89" s="7" t="s">
        <v>181</v>
      </c>
      <c r="EZ89" s="6" t="s">
        <v>193</v>
      </c>
      <c r="FA89" s="6" t="s">
        <v>193</v>
      </c>
      <c r="FB89" s="6" t="s">
        <v>193</v>
      </c>
      <c r="FC89" s="6" t="s">
        <v>193</v>
      </c>
      <c r="FD89" s="6" t="s">
        <v>193</v>
      </c>
      <c r="FE89" s="6" t="s">
        <v>193</v>
      </c>
      <c r="FF89" s="6" t="s">
        <v>193</v>
      </c>
      <c r="FG89" s="6" t="s">
        <v>193</v>
      </c>
      <c r="FH89" s="6" t="s">
        <v>193</v>
      </c>
      <c r="FI89" s="6" t="s">
        <v>193</v>
      </c>
      <c r="FJ89" s="6" t="s">
        <v>193</v>
      </c>
      <c r="FK89" s="6" t="s">
        <v>193</v>
      </c>
      <c r="FL89" s="6" t="s">
        <v>193</v>
      </c>
      <c r="FM89" s="6" t="s">
        <v>193</v>
      </c>
      <c r="FN89" s="6" t="s">
        <v>193</v>
      </c>
      <c r="FO89" s="6" t="s">
        <v>193</v>
      </c>
      <c r="FP89" s="6" t="s">
        <v>193</v>
      </c>
      <c r="FQ89" s="6" t="s">
        <v>193</v>
      </c>
      <c r="FR89" s="6" t="s">
        <v>193</v>
      </c>
      <c r="FS89" s="6" t="s">
        <v>193</v>
      </c>
      <c r="FT89" s="6" t="s">
        <v>193</v>
      </c>
      <c r="FU89" s="6" t="s">
        <v>193</v>
      </c>
      <c r="FV89" s="6" t="s">
        <v>193</v>
      </c>
      <c r="FW89" s="6" t="s">
        <v>193</v>
      </c>
      <c r="FX89" s="6" t="s">
        <v>193</v>
      </c>
      <c r="FY89" s="6" t="s">
        <v>193</v>
      </c>
      <c r="FZ89" s="6" t="s">
        <v>193</v>
      </c>
      <c r="GA89" s="6" t="s">
        <v>193</v>
      </c>
      <c r="GB89" s="6" t="s">
        <v>193</v>
      </c>
      <c r="GC89" s="6" t="s">
        <v>193</v>
      </c>
      <c r="GD89" s="6" t="s">
        <v>193</v>
      </c>
      <c r="GE89" s="6" t="s">
        <v>193</v>
      </c>
      <c r="GF89" s="6" t="s">
        <v>193</v>
      </c>
      <c r="GG89" s="6" t="s">
        <v>193</v>
      </c>
      <c r="GH89" s="6" t="s">
        <v>193</v>
      </c>
      <c r="GI89" s="6" t="s">
        <v>193</v>
      </c>
      <c r="GJ89" s="6" t="s">
        <v>193</v>
      </c>
      <c r="GK89" s="6" t="s">
        <v>193</v>
      </c>
      <c r="GL89" s="6" t="s">
        <v>193</v>
      </c>
      <c r="GM89" s="6" t="s">
        <v>193</v>
      </c>
      <c r="GN89" s="6" t="s">
        <v>193</v>
      </c>
      <c r="GO89" s="6" t="s">
        <v>193</v>
      </c>
      <c r="GP89" s="6" t="s">
        <v>193</v>
      </c>
      <c r="GQ89" s="6" t="s">
        <v>193</v>
      </c>
      <c r="GR89" s="6" t="s">
        <v>193</v>
      </c>
      <c r="GS89" s="6" t="s">
        <v>193</v>
      </c>
      <c r="GT89" s="6" t="s">
        <v>193</v>
      </c>
      <c r="GU89" s="6" t="s">
        <v>193</v>
      </c>
      <c r="GV89" s="6" t="s">
        <v>274</v>
      </c>
      <c r="GW89" s="6" t="s">
        <v>368</v>
      </c>
      <c r="GX89" s="6" t="s">
        <v>395</v>
      </c>
      <c r="GY89" s="7"/>
      <c r="GZ89" s="6" t="s">
        <v>494</v>
      </c>
      <c r="HA89" s="6" t="s">
        <v>497</v>
      </c>
      <c r="HB89" s="6" t="s">
        <v>501</v>
      </c>
      <c r="HC89" s="6" t="s">
        <v>505</v>
      </c>
      <c r="HD89" s="7"/>
      <c r="HE89" s="7"/>
    </row>
    <row r="90" spans="1:213" ht="18" customHeight="1">
      <c r="A90" s="6" t="s">
        <v>865</v>
      </c>
      <c r="B90" s="6" t="s">
        <v>866</v>
      </c>
      <c r="C90" s="6" t="s">
        <v>696</v>
      </c>
      <c r="D90" s="6" t="s">
        <v>906</v>
      </c>
      <c r="E90" s="6" t="s">
        <v>866</v>
      </c>
      <c r="F90" s="6" t="s">
        <v>918</v>
      </c>
      <c r="G90" s="6" t="s">
        <v>922</v>
      </c>
      <c r="H90" s="7">
        <v>0.09842</v>
      </c>
      <c r="I90" s="6" t="s">
        <v>21</v>
      </c>
      <c r="J90" s="6" t="s">
        <v>125</v>
      </c>
      <c r="K90" s="7">
        <v>83442</v>
      </c>
      <c r="L90" s="6" t="s">
        <v>1030</v>
      </c>
      <c r="M90" s="6" t="s">
        <v>1091</v>
      </c>
      <c r="N90" s="6" t="s">
        <v>125</v>
      </c>
      <c r="O90" s="7">
        <v>83442</v>
      </c>
      <c r="P90" s="6" t="s">
        <v>1030</v>
      </c>
      <c r="Q90" s="6" t="s">
        <v>1135</v>
      </c>
      <c r="R90" s="6" t="s">
        <v>1235</v>
      </c>
      <c r="S90" s="6" t="s">
        <v>1235</v>
      </c>
      <c r="T90" s="6" t="s">
        <v>1400</v>
      </c>
      <c r="U90" s="6" t="s">
        <v>1493</v>
      </c>
      <c r="V90" s="6" t="s">
        <v>1594</v>
      </c>
      <c r="W90" s="6" t="s">
        <v>1594</v>
      </c>
      <c r="Z90" s="53">
        <f t="shared" si="44"/>
        <v>3394</v>
      </c>
      <c r="AA90" s="8">
        <v>3394</v>
      </c>
      <c r="AB90" s="7">
        <v>0</v>
      </c>
      <c r="AC90" s="53">
        <v>2247</v>
      </c>
      <c r="AD90" s="6" t="s">
        <v>1698</v>
      </c>
      <c r="AE90" s="7">
        <v>0</v>
      </c>
      <c r="AF90" s="6" t="s">
        <v>932</v>
      </c>
      <c r="AG90" s="8">
        <f aca="true" t="shared" si="54" ref="AG90:AG108">AC90+AE90</f>
        <v>2247</v>
      </c>
      <c r="AH90" s="38">
        <f aca="true" t="shared" si="55" ref="AH90:AH108">AG90/Z90</f>
        <v>0.6620506776664702</v>
      </c>
      <c r="AI90" s="8">
        <v>1117</v>
      </c>
      <c r="AJ90" s="6" t="s">
        <v>1256</v>
      </c>
      <c r="AK90" s="10">
        <v>49</v>
      </c>
      <c r="AL90" s="58">
        <v>1</v>
      </c>
      <c r="AM90" s="7">
        <v>0</v>
      </c>
      <c r="AN90" s="7">
        <v>0</v>
      </c>
      <c r="AO90" s="7">
        <v>0</v>
      </c>
      <c r="AP90" s="7">
        <v>0</v>
      </c>
      <c r="AQ90" s="62">
        <v>0</v>
      </c>
      <c r="AR90" s="12">
        <v>1</v>
      </c>
      <c r="AS90" s="12">
        <v>1</v>
      </c>
      <c r="AT90" s="12">
        <v>2.5</v>
      </c>
      <c r="AU90" s="12">
        <v>3.5</v>
      </c>
      <c r="AV90" s="12">
        <f aca="true" t="shared" si="56" ref="AV90:AV108">AU90/Z90*1000</f>
        <v>1.0312315851502651</v>
      </c>
      <c r="AW90" s="53">
        <v>34405</v>
      </c>
      <c r="AX90" s="7">
        <v>40</v>
      </c>
      <c r="AY90" s="10">
        <v>17557</v>
      </c>
      <c r="AZ90" s="9">
        <v>0</v>
      </c>
      <c r="BA90" s="9">
        <v>0</v>
      </c>
      <c r="BB90" s="9">
        <v>0</v>
      </c>
      <c r="BC90" s="10">
        <v>17557</v>
      </c>
      <c r="BD90" s="53">
        <v>91966</v>
      </c>
      <c r="BE90" s="8">
        <v>0</v>
      </c>
      <c r="BF90" s="8">
        <v>91966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30752</v>
      </c>
      <c r="BQ90" s="8">
        <v>0</v>
      </c>
      <c r="BR90" s="8">
        <v>30752</v>
      </c>
      <c r="BS90" s="8">
        <v>122718</v>
      </c>
      <c r="BT90" s="12">
        <f aca="true" t="shared" si="57" ref="BT90:BT108">BS90/Z90</f>
        <v>36.157336476134354</v>
      </c>
      <c r="BU90" s="8">
        <v>0</v>
      </c>
      <c r="BV90" s="8">
        <v>122718</v>
      </c>
      <c r="BW90" s="53">
        <v>88513</v>
      </c>
      <c r="BX90" s="8">
        <v>11266</v>
      </c>
      <c r="BY90" s="8">
        <v>99779</v>
      </c>
      <c r="BZ90" s="12">
        <f aca="true" t="shared" si="58" ref="BZ90:BZ108">BY90/Z90</f>
        <v>29.398644667059518</v>
      </c>
      <c r="CA90" s="8">
        <v>22007</v>
      </c>
      <c r="CB90" s="8">
        <v>2801</v>
      </c>
      <c r="CC90" s="8">
        <v>4000</v>
      </c>
      <c r="CD90" s="8">
        <v>28808</v>
      </c>
      <c r="CE90" s="12">
        <f aca="true" t="shared" si="59" ref="CE90:CE108">CD90/Z90</f>
        <v>8.487919858573955</v>
      </c>
      <c r="CF90" s="53">
        <v>0</v>
      </c>
      <c r="CG90" s="8">
        <v>1000</v>
      </c>
      <c r="CH90" s="8">
        <v>1000</v>
      </c>
      <c r="CI90" s="80">
        <f t="shared" si="52"/>
        <v>0.2946375957572186</v>
      </c>
      <c r="CJ90" s="8">
        <v>129587</v>
      </c>
      <c r="CK90" s="12">
        <f aca="true" t="shared" si="60" ref="CK90:CK108">CJ90/Z90</f>
        <v>38.18120212139069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10">
        <v>10688</v>
      </c>
      <c r="CS90" s="9">
        <v>0</v>
      </c>
      <c r="CT90" s="9">
        <v>0</v>
      </c>
      <c r="CU90" s="9">
        <v>0</v>
      </c>
      <c r="CV90" s="9">
        <v>0</v>
      </c>
      <c r="CW90" s="6" t="s">
        <v>932</v>
      </c>
      <c r="CX90" s="9">
        <v>0</v>
      </c>
      <c r="CY90" s="9">
        <v>0</v>
      </c>
      <c r="CZ90" s="74">
        <f aca="true" t="shared" si="61" ref="CZ90:CZ108">DA90/DQ90</f>
        <v>0.030334490477889886</v>
      </c>
      <c r="DA90" s="7">
        <v>935</v>
      </c>
      <c r="DB90" s="7">
        <v>851</v>
      </c>
      <c r="DC90" s="8">
        <v>27576</v>
      </c>
      <c r="DD90" s="8">
        <v>1900</v>
      </c>
      <c r="DE90" s="8">
        <v>1900</v>
      </c>
      <c r="DF90" s="7">
        <v>0</v>
      </c>
      <c r="DG90" s="7">
        <v>896</v>
      </c>
      <c r="DH90" s="7">
        <v>896</v>
      </c>
      <c r="DI90" s="7">
        <v>0</v>
      </c>
      <c r="DJ90" s="7">
        <v>0</v>
      </c>
      <c r="DK90" s="7">
        <v>51</v>
      </c>
      <c r="DL90" s="7">
        <v>0</v>
      </c>
      <c r="DM90" s="7">
        <v>0</v>
      </c>
      <c r="DN90" s="7">
        <v>51</v>
      </c>
      <c r="DO90" s="7">
        <v>0</v>
      </c>
      <c r="DP90" s="7">
        <v>400</v>
      </c>
      <c r="DQ90" s="8">
        <v>30823</v>
      </c>
      <c r="DR90" s="7">
        <v>34</v>
      </c>
      <c r="DS90" s="7"/>
      <c r="DT90" s="7">
        <v>0</v>
      </c>
      <c r="DU90" s="7">
        <v>0</v>
      </c>
      <c r="DV90" s="7">
        <v>34</v>
      </c>
      <c r="DW90" s="53">
        <v>2190</v>
      </c>
      <c r="DX90" s="8">
        <v>50561</v>
      </c>
      <c r="DY90" s="6" t="s">
        <v>922</v>
      </c>
      <c r="DZ90" s="25">
        <f aca="true" t="shared" si="62" ref="DZ90:DZ108">DX90/Z90</f>
        <v>14.89717147908073</v>
      </c>
      <c r="EA90" s="46" t="s">
        <v>1256</v>
      </c>
      <c r="EB90" s="6" t="s">
        <v>922</v>
      </c>
      <c r="ED90" s="8">
        <v>8000</v>
      </c>
      <c r="EE90" s="25">
        <f aca="true" t="shared" si="63" ref="EE90:EE108">ED90/Z90</f>
        <v>2.3571007660577488</v>
      </c>
      <c r="EF90" s="6" t="s">
        <v>923</v>
      </c>
      <c r="EG90" s="58">
        <v>90</v>
      </c>
      <c r="EH90" s="8">
        <v>2915</v>
      </c>
      <c r="EI90" s="7">
        <v>0</v>
      </c>
      <c r="EJ90" s="7">
        <v>0</v>
      </c>
      <c r="EK90" s="7">
        <v>90</v>
      </c>
      <c r="EL90" s="8">
        <v>2915</v>
      </c>
      <c r="EM90" s="53">
        <v>42750</v>
      </c>
      <c r="EN90" s="8">
        <v>65000</v>
      </c>
      <c r="EO90" s="8">
        <v>107750</v>
      </c>
      <c r="EP90" s="25">
        <f aca="true" t="shared" si="64" ref="EP90:EP108">EO90/Z90</f>
        <v>31.747200942840305</v>
      </c>
      <c r="EQ90" s="25">
        <f aca="true" t="shared" si="65" ref="EQ90:EQ108">EO90/DQ90</f>
        <v>3.495766148655225</v>
      </c>
      <c r="ER90" s="7">
        <v>2</v>
      </c>
      <c r="ES90" s="58">
        <v>329</v>
      </c>
      <c r="ET90" s="7">
        <v>279</v>
      </c>
      <c r="EU90" s="25">
        <f>ES90/ET90</f>
        <v>1.17921146953405</v>
      </c>
      <c r="EV90" s="25">
        <f aca="true" t="shared" si="66" ref="EV90:EV108">ET90/EO90*1000</f>
        <v>2.589327146171694</v>
      </c>
      <c r="EW90" s="58">
        <v>8</v>
      </c>
      <c r="EX90" s="6" t="s">
        <v>174</v>
      </c>
      <c r="EY90" s="6" t="s">
        <v>181</v>
      </c>
      <c r="EZ90" s="6" t="s">
        <v>193</v>
      </c>
      <c r="FA90" s="6" t="s">
        <v>193</v>
      </c>
      <c r="FB90" s="6" t="s">
        <v>193</v>
      </c>
      <c r="FC90" s="6" t="s">
        <v>193</v>
      </c>
      <c r="FD90" s="6" t="s">
        <v>193</v>
      </c>
      <c r="FE90" s="6" t="s">
        <v>193</v>
      </c>
      <c r="FF90" s="6" t="s">
        <v>193</v>
      </c>
      <c r="FG90" s="6" t="s">
        <v>193</v>
      </c>
      <c r="FH90" s="6" t="s">
        <v>193</v>
      </c>
      <c r="FI90" s="6" t="s">
        <v>193</v>
      </c>
      <c r="FJ90" s="6" t="s">
        <v>193</v>
      </c>
      <c r="FK90" s="6" t="s">
        <v>193</v>
      </c>
      <c r="FL90" s="6" t="s">
        <v>193</v>
      </c>
      <c r="FM90" s="6" t="s">
        <v>193</v>
      </c>
      <c r="FN90" s="6" t="s">
        <v>193</v>
      </c>
      <c r="FO90" s="6" t="s">
        <v>193</v>
      </c>
      <c r="FP90" s="6" t="s">
        <v>193</v>
      </c>
      <c r="FQ90" s="6" t="s">
        <v>193</v>
      </c>
      <c r="FR90" s="6" t="s">
        <v>193</v>
      </c>
      <c r="FS90" s="6" t="s">
        <v>193</v>
      </c>
      <c r="FT90" s="6" t="s">
        <v>193</v>
      </c>
      <c r="FU90" s="6" t="s">
        <v>193</v>
      </c>
      <c r="FV90" s="6" t="s">
        <v>193</v>
      </c>
      <c r="FW90" s="6" t="s">
        <v>193</v>
      </c>
      <c r="FX90" s="6" t="s">
        <v>193</v>
      </c>
      <c r="FY90" s="6" t="s">
        <v>193</v>
      </c>
      <c r="FZ90" s="6" t="s">
        <v>193</v>
      </c>
      <c r="GA90" s="6" t="s">
        <v>193</v>
      </c>
      <c r="GB90" s="6" t="s">
        <v>193</v>
      </c>
      <c r="GC90" s="6" t="s">
        <v>193</v>
      </c>
      <c r="GD90" s="6" t="s">
        <v>193</v>
      </c>
      <c r="GE90" s="6" t="s">
        <v>193</v>
      </c>
      <c r="GF90" s="6" t="s">
        <v>193</v>
      </c>
      <c r="GG90" s="6" t="s">
        <v>193</v>
      </c>
      <c r="GH90" s="6" t="s">
        <v>193</v>
      </c>
      <c r="GI90" s="6" t="s">
        <v>193</v>
      </c>
      <c r="GJ90" s="6" t="s">
        <v>193</v>
      </c>
      <c r="GK90" s="6" t="s">
        <v>193</v>
      </c>
      <c r="GL90" s="6" t="s">
        <v>193</v>
      </c>
      <c r="GM90" s="6" t="s">
        <v>193</v>
      </c>
      <c r="GN90" s="6" t="s">
        <v>193</v>
      </c>
      <c r="GO90" s="6" t="s">
        <v>193</v>
      </c>
      <c r="GP90" s="6" t="s">
        <v>193</v>
      </c>
      <c r="GQ90" s="6" t="s">
        <v>193</v>
      </c>
      <c r="GR90" s="6" t="s">
        <v>193</v>
      </c>
      <c r="GS90" s="6" t="s">
        <v>193</v>
      </c>
      <c r="GT90" s="6" t="s">
        <v>193</v>
      </c>
      <c r="GU90" s="6" t="s">
        <v>193</v>
      </c>
      <c r="GV90" s="6" t="s">
        <v>275</v>
      </c>
      <c r="GW90" s="6" t="s">
        <v>369</v>
      </c>
      <c r="GX90" s="6" t="s">
        <v>451</v>
      </c>
      <c r="GY90" s="6" t="s">
        <v>454</v>
      </c>
      <c r="GZ90" s="6" t="s">
        <v>493</v>
      </c>
      <c r="HA90" s="6" t="s">
        <v>497</v>
      </c>
      <c r="HB90" s="6" t="s">
        <v>501</v>
      </c>
      <c r="HC90" s="6" t="s">
        <v>507</v>
      </c>
      <c r="HD90" s="6" t="s">
        <v>514</v>
      </c>
      <c r="HE90" s="6" t="s">
        <v>514</v>
      </c>
    </row>
    <row r="91" spans="1:213" s="84" customFormat="1" ht="12.75">
      <c r="A91" s="84" t="s">
        <v>867</v>
      </c>
      <c r="B91" s="84" t="s">
        <v>868</v>
      </c>
      <c r="C91" s="84" t="s">
        <v>696</v>
      </c>
      <c r="D91" s="84" t="s">
        <v>906</v>
      </c>
      <c r="E91" s="84" t="s">
        <v>868</v>
      </c>
      <c r="F91" s="84" t="s">
        <v>918</v>
      </c>
      <c r="G91" s="84" t="s">
        <v>922</v>
      </c>
      <c r="H91" s="84" t="s">
        <v>932</v>
      </c>
      <c r="I91" s="84" t="s">
        <v>22</v>
      </c>
      <c r="J91" s="84" t="s">
        <v>126</v>
      </c>
      <c r="K91" s="85">
        <v>83443</v>
      </c>
      <c r="L91" s="84" t="s">
        <v>1031</v>
      </c>
      <c r="M91" s="84" t="s">
        <v>1092</v>
      </c>
      <c r="N91" s="84" t="s">
        <v>126</v>
      </c>
      <c r="O91" s="85">
        <v>83443</v>
      </c>
      <c r="P91" s="84" t="s">
        <v>1031</v>
      </c>
      <c r="Q91" s="84" t="s">
        <v>1135</v>
      </c>
      <c r="R91" s="84" t="s">
        <v>1236</v>
      </c>
      <c r="S91" s="84" t="s">
        <v>1236</v>
      </c>
      <c r="T91" s="84" t="s">
        <v>1401</v>
      </c>
      <c r="U91" s="84" t="s">
        <v>1494</v>
      </c>
      <c r="V91" s="84" t="s">
        <v>1595</v>
      </c>
      <c r="W91" s="84" t="s">
        <v>1595</v>
      </c>
      <c r="Y91" s="86"/>
      <c r="Z91" s="87">
        <f t="shared" si="44"/>
        <v>534</v>
      </c>
      <c r="AA91" s="85">
        <v>534</v>
      </c>
      <c r="AB91" s="85">
        <v>0</v>
      </c>
      <c r="AC91" s="88">
        <v>383</v>
      </c>
      <c r="AD91" s="84" t="s">
        <v>1650</v>
      </c>
      <c r="AE91" s="85">
        <v>0</v>
      </c>
      <c r="AF91" s="84" t="s">
        <v>1650</v>
      </c>
      <c r="AG91" s="86">
        <f t="shared" si="54"/>
        <v>383</v>
      </c>
      <c r="AH91" s="89">
        <f t="shared" si="55"/>
        <v>0.7172284644194756</v>
      </c>
      <c r="AI91" s="85">
        <v>0</v>
      </c>
      <c r="AJ91" s="90">
        <v>30</v>
      </c>
      <c r="AK91" s="91">
        <v>30</v>
      </c>
      <c r="AL91" s="88">
        <v>1</v>
      </c>
      <c r="AM91" s="85">
        <v>0</v>
      </c>
      <c r="AN91" s="85">
        <v>0</v>
      </c>
      <c r="AO91" s="85">
        <v>0</v>
      </c>
      <c r="AP91" s="85">
        <v>0</v>
      </c>
      <c r="AQ91" s="92">
        <v>0</v>
      </c>
      <c r="AR91" s="93">
        <v>0.5</v>
      </c>
      <c r="AS91" s="93">
        <v>0.5</v>
      </c>
      <c r="AT91" s="93">
        <v>0.1</v>
      </c>
      <c r="AU91" s="93">
        <v>0.6</v>
      </c>
      <c r="AV91" s="93">
        <f t="shared" si="56"/>
        <v>1.1235955056179774</v>
      </c>
      <c r="AW91" s="87">
        <v>6720</v>
      </c>
      <c r="AX91" s="85">
        <v>20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87">
        <v>10139</v>
      </c>
      <c r="BE91" s="86">
        <v>0</v>
      </c>
      <c r="BF91" s="86">
        <v>10139</v>
      </c>
      <c r="BG91" s="86">
        <v>5250</v>
      </c>
      <c r="BH91" s="86">
        <v>0</v>
      </c>
      <c r="BI91" s="86">
        <v>5250</v>
      </c>
      <c r="BJ91" s="86">
        <v>0</v>
      </c>
      <c r="BK91" s="86">
        <v>0</v>
      </c>
      <c r="BL91" s="86">
        <v>0</v>
      </c>
      <c r="BM91" s="86">
        <v>0</v>
      </c>
      <c r="BN91" s="86">
        <v>0</v>
      </c>
      <c r="BO91" s="86">
        <v>0</v>
      </c>
      <c r="BP91" s="86">
        <v>1100</v>
      </c>
      <c r="BQ91" s="86">
        <v>0</v>
      </c>
      <c r="BR91" s="86">
        <v>1100</v>
      </c>
      <c r="BS91" s="86">
        <f>BD91+BG91+BJ91+BM91+BP91</f>
        <v>16489</v>
      </c>
      <c r="BT91" s="93">
        <f t="shared" si="57"/>
        <v>30.878277153558052</v>
      </c>
      <c r="BU91" s="86">
        <v>0</v>
      </c>
      <c r="BV91" s="83">
        <v>16489</v>
      </c>
      <c r="BW91" s="87">
        <v>9959</v>
      </c>
      <c r="BX91" s="86">
        <v>1630</v>
      </c>
      <c r="BY91" s="86">
        <v>11589</v>
      </c>
      <c r="BZ91" s="93">
        <f t="shared" si="58"/>
        <v>21.702247191011235</v>
      </c>
      <c r="CA91" s="86">
        <v>2300</v>
      </c>
      <c r="CB91" s="86">
        <v>0</v>
      </c>
      <c r="CC91" s="86">
        <v>0</v>
      </c>
      <c r="CD91" s="86">
        <v>2300</v>
      </c>
      <c r="CE91" s="93">
        <f t="shared" si="59"/>
        <v>4.307116104868914</v>
      </c>
      <c r="CF91" s="87">
        <v>0</v>
      </c>
      <c r="CG91" s="86">
        <v>2250</v>
      </c>
      <c r="CH91" s="86">
        <v>2250</v>
      </c>
      <c r="CI91" s="95">
        <f t="shared" si="52"/>
        <v>4.213483146067416</v>
      </c>
      <c r="CJ91" s="86">
        <v>16139</v>
      </c>
      <c r="CK91" s="93">
        <f t="shared" si="60"/>
        <v>30.222846441947567</v>
      </c>
      <c r="CL91" s="86">
        <v>5000</v>
      </c>
      <c r="CM91" s="86">
        <v>2600</v>
      </c>
      <c r="CN91" s="86">
        <v>0</v>
      </c>
      <c r="CO91" s="86">
        <v>1650</v>
      </c>
      <c r="CP91" s="86">
        <v>750</v>
      </c>
      <c r="CQ91" s="86">
        <v>0</v>
      </c>
      <c r="CR91" s="90">
        <v>1070</v>
      </c>
      <c r="CS91" s="94">
        <v>0</v>
      </c>
      <c r="CT91" s="94">
        <v>0</v>
      </c>
      <c r="CU91" s="94">
        <v>0</v>
      </c>
      <c r="CV91" s="94">
        <v>0</v>
      </c>
      <c r="CW91" s="84" t="s">
        <v>932</v>
      </c>
      <c r="CX91" s="94">
        <v>0</v>
      </c>
      <c r="CY91" s="94">
        <v>0</v>
      </c>
      <c r="CZ91" s="96">
        <f t="shared" si="61"/>
        <v>0.112688381137579</v>
      </c>
      <c r="DA91" s="86">
        <v>1159</v>
      </c>
      <c r="DB91" s="85">
        <v>125</v>
      </c>
      <c r="DC91" s="86">
        <v>10034</v>
      </c>
      <c r="DD91" s="85">
        <v>75</v>
      </c>
      <c r="DE91" s="85">
        <v>75</v>
      </c>
      <c r="DF91" s="85">
        <v>0</v>
      </c>
      <c r="DG91" s="85">
        <v>125</v>
      </c>
      <c r="DH91" s="85">
        <v>125</v>
      </c>
      <c r="DI91" s="85">
        <v>0</v>
      </c>
      <c r="DJ91" s="85">
        <v>0</v>
      </c>
      <c r="DK91" s="85">
        <v>51</v>
      </c>
      <c r="DL91" s="85">
        <v>0</v>
      </c>
      <c r="DM91" s="85">
        <v>0</v>
      </c>
      <c r="DN91" s="85">
        <v>51</v>
      </c>
      <c r="DO91" s="85">
        <v>0</v>
      </c>
      <c r="DP91" s="85">
        <v>0</v>
      </c>
      <c r="DQ91" s="86">
        <v>10285</v>
      </c>
      <c r="DR91" s="85">
        <v>3</v>
      </c>
      <c r="DS91" s="85"/>
      <c r="DT91" s="85">
        <v>0</v>
      </c>
      <c r="DU91" s="85">
        <v>0</v>
      </c>
      <c r="DV91" s="85">
        <v>3</v>
      </c>
      <c r="DW91" s="87">
        <v>1310</v>
      </c>
      <c r="DX91" s="86">
        <v>1200</v>
      </c>
      <c r="DY91" s="84" t="s">
        <v>923</v>
      </c>
      <c r="DZ91" s="97">
        <f t="shared" si="62"/>
        <v>2.247191011235955</v>
      </c>
      <c r="EA91" s="85">
        <v>50</v>
      </c>
      <c r="EB91" s="84" t="s">
        <v>923</v>
      </c>
      <c r="EC91" s="97">
        <f aca="true" t="shared" si="67" ref="EC91:EC108">EA91/Z91</f>
        <v>0.09363295880149813</v>
      </c>
      <c r="ED91" s="85">
        <v>912</v>
      </c>
      <c r="EE91" s="97">
        <f t="shared" si="63"/>
        <v>1.7078651685393258</v>
      </c>
      <c r="EF91" s="84" t="s">
        <v>922</v>
      </c>
      <c r="EG91" s="88">
        <v>3</v>
      </c>
      <c r="EH91" s="85">
        <v>102</v>
      </c>
      <c r="EI91" s="85">
        <v>0</v>
      </c>
      <c r="EJ91" s="85">
        <v>0</v>
      </c>
      <c r="EK91" s="85">
        <v>3</v>
      </c>
      <c r="EL91" s="85">
        <v>102</v>
      </c>
      <c r="EM91" s="88">
        <v>975</v>
      </c>
      <c r="EN91" s="86">
        <v>1069</v>
      </c>
      <c r="EO91" s="86">
        <v>2044</v>
      </c>
      <c r="EP91" s="97">
        <f t="shared" si="64"/>
        <v>3.8277153558052435</v>
      </c>
      <c r="EQ91" s="97">
        <f t="shared" si="65"/>
        <v>0.19873602333495383</v>
      </c>
      <c r="ER91" s="85">
        <v>3</v>
      </c>
      <c r="ES91" s="88">
        <v>0</v>
      </c>
      <c r="ET91" s="85">
        <v>5</v>
      </c>
      <c r="EU91" s="97">
        <f>ES91/ET91</f>
        <v>0</v>
      </c>
      <c r="EV91" s="97">
        <f t="shared" si="66"/>
        <v>2.446183953033268</v>
      </c>
      <c r="EW91" s="88">
        <v>2</v>
      </c>
      <c r="EX91" s="84" t="s">
        <v>176</v>
      </c>
      <c r="EY91" s="84" t="s">
        <v>188</v>
      </c>
      <c r="EZ91" s="84" t="s">
        <v>193</v>
      </c>
      <c r="FA91" s="84" t="s">
        <v>193</v>
      </c>
      <c r="FB91" s="84" t="s">
        <v>193</v>
      </c>
      <c r="FC91" s="84" t="s">
        <v>193</v>
      </c>
      <c r="FD91" s="84" t="s">
        <v>193</v>
      </c>
      <c r="FE91" s="84" t="s">
        <v>193</v>
      </c>
      <c r="FF91" s="84" t="s">
        <v>193</v>
      </c>
      <c r="FG91" s="84" t="s">
        <v>193</v>
      </c>
      <c r="FH91" s="84" t="s">
        <v>193</v>
      </c>
      <c r="FI91" s="84" t="s">
        <v>193</v>
      </c>
      <c r="FJ91" s="84" t="s">
        <v>193</v>
      </c>
      <c r="FK91" s="84" t="s">
        <v>193</v>
      </c>
      <c r="FL91" s="84" t="s">
        <v>193</v>
      </c>
      <c r="FM91" s="84" t="s">
        <v>193</v>
      </c>
      <c r="FN91" s="84" t="s">
        <v>193</v>
      </c>
      <c r="FO91" s="84" t="s">
        <v>193</v>
      </c>
      <c r="FP91" s="84" t="s">
        <v>193</v>
      </c>
      <c r="FQ91" s="84" t="s">
        <v>193</v>
      </c>
      <c r="FR91" s="84" t="s">
        <v>193</v>
      </c>
      <c r="FS91" s="84" t="s">
        <v>193</v>
      </c>
      <c r="FT91" s="84" t="s">
        <v>193</v>
      </c>
      <c r="FU91" s="84" t="s">
        <v>193</v>
      </c>
      <c r="FV91" s="84" t="s">
        <v>193</v>
      </c>
      <c r="FW91" s="84" t="s">
        <v>193</v>
      </c>
      <c r="FX91" s="84" t="s">
        <v>193</v>
      </c>
      <c r="FY91" s="84" t="s">
        <v>193</v>
      </c>
      <c r="FZ91" s="84" t="s">
        <v>193</v>
      </c>
      <c r="GA91" s="84" t="s">
        <v>193</v>
      </c>
      <c r="GB91" s="84" t="s">
        <v>193</v>
      </c>
      <c r="GC91" s="84" t="s">
        <v>193</v>
      </c>
      <c r="GD91" s="84" t="s">
        <v>193</v>
      </c>
      <c r="GE91" s="84" t="s">
        <v>193</v>
      </c>
      <c r="GF91" s="84" t="s">
        <v>193</v>
      </c>
      <c r="GG91" s="84" t="s">
        <v>193</v>
      </c>
      <c r="GH91" s="84" t="s">
        <v>193</v>
      </c>
      <c r="GI91" s="84" t="s">
        <v>193</v>
      </c>
      <c r="GJ91" s="84" t="s">
        <v>193</v>
      </c>
      <c r="GK91" s="84" t="s">
        <v>193</v>
      </c>
      <c r="GL91" s="84" t="s">
        <v>193</v>
      </c>
      <c r="GM91" s="84" t="s">
        <v>193</v>
      </c>
      <c r="GN91" s="84" t="s">
        <v>193</v>
      </c>
      <c r="GO91" s="84" t="s">
        <v>193</v>
      </c>
      <c r="GP91" s="84" t="s">
        <v>193</v>
      </c>
      <c r="GQ91" s="84" t="s">
        <v>193</v>
      </c>
      <c r="GR91" s="84" t="s">
        <v>193</v>
      </c>
      <c r="GS91" s="84" t="s">
        <v>193</v>
      </c>
      <c r="GT91" s="84" t="s">
        <v>193</v>
      </c>
      <c r="GU91" s="84" t="s">
        <v>193</v>
      </c>
      <c r="GV91" s="84" t="s">
        <v>436</v>
      </c>
      <c r="GW91" s="84" t="s">
        <v>370</v>
      </c>
      <c r="GX91" s="84" t="s">
        <v>395</v>
      </c>
      <c r="GY91" s="84" t="s">
        <v>932</v>
      </c>
      <c r="GZ91" s="84" t="s">
        <v>493</v>
      </c>
      <c r="HA91" s="84" t="s">
        <v>497</v>
      </c>
      <c r="HB91" s="84" t="s">
        <v>501</v>
      </c>
      <c r="HC91" s="84" t="s">
        <v>507</v>
      </c>
      <c r="HD91" s="84" t="s">
        <v>514</v>
      </c>
      <c r="HE91" s="84" t="s">
        <v>521</v>
      </c>
    </row>
    <row r="92" spans="1:213" ht="12.75">
      <c r="A92" s="6" t="s">
        <v>869</v>
      </c>
      <c r="B92" s="6" t="s">
        <v>870</v>
      </c>
      <c r="C92" s="6" t="s">
        <v>696</v>
      </c>
      <c r="D92" s="6" t="s">
        <v>906</v>
      </c>
      <c r="E92" s="6" t="s">
        <v>870</v>
      </c>
      <c r="F92" s="6" t="s">
        <v>918</v>
      </c>
      <c r="G92" s="6" t="s">
        <v>922</v>
      </c>
      <c r="H92" s="6" t="s">
        <v>927</v>
      </c>
      <c r="I92" s="6" t="s">
        <v>23</v>
      </c>
      <c r="J92" s="6" t="s">
        <v>127</v>
      </c>
      <c r="K92" s="7">
        <v>83444</v>
      </c>
      <c r="L92" s="6" t="s">
        <v>1032</v>
      </c>
      <c r="M92" s="6" t="s">
        <v>1093</v>
      </c>
      <c r="N92" s="6" t="s">
        <v>127</v>
      </c>
      <c r="O92" s="7">
        <v>83444</v>
      </c>
      <c r="P92" s="6" t="s">
        <v>1032</v>
      </c>
      <c r="Q92" s="6" t="s">
        <v>1135</v>
      </c>
      <c r="R92" s="6" t="s">
        <v>1237</v>
      </c>
      <c r="S92" s="6" t="s">
        <v>1256</v>
      </c>
      <c r="T92" s="6" t="s">
        <v>1402</v>
      </c>
      <c r="U92" s="6" t="s">
        <v>1495</v>
      </c>
      <c r="V92" s="6" t="s">
        <v>1596</v>
      </c>
      <c r="W92" s="6" t="s">
        <v>1596</v>
      </c>
      <c r="Z92" s="53">
        <f t="shared" si="44"/>
        <v>642</v>
      </c>
      <c r="AA92" s="7">
        <v>642</v>
      </c>
      <c r="AB92" s="7">
        <v>0</v>
      </c>
      <c r="AC92" s="58">
        <v>424</v>
      </c>
      <c r="AD92" s="6" t="s">
        <v>1642</v>
      </c>
      <c r="AE92" s="7">
        <v>0</v>
      </c>
      <c r="AF92" s="6" t="s">
        <v>932</v>
      </c>
      <c r="AG92" s="8">
        <f t="shared" si="54"/>
        <v>424</v>
      </c>
      <c r="AH92" s="38">
        <f t="shared" si="55"/>
        <v>0.660436137071651</v>
      </c>
      <c r="AI92" s="7">
        <v>126</v>
      </c>
      <c r="AJ92" s="11">
        <v>20</v>
      </c>
      <c r="AK92" s="11">
        <v>40</v>
      </c>
      <c r="AL92" s="58">
        <v>1</v>
      </c>
      <c r="AM92" s="7">
        <v>0</v>
      </c>
      <c r="AN92" s="7">
        <v>0</v>
      </c>
      <c r="AO92" s="7">
        <v>0</v>
      </c>
      <c r="AP92" s="7">
        <v>0</v>
      </c>
      <c r="AQ92" s="62">
        <v>0.5</v>
      </c>
      <c r="AR92" s="12">
        <v>0</v>
      </c>
      <c r="AS92" s="12">
        <v>0.5</v>
      </c>
      <c r="AT92" s="12">
        <v>0.07</v>
      </c>
      <c r="AU92" s="12">
        <v>0.57</v>
      </c>
      <c r="AV92" s="12">
        <f t="shared" si="56"/>
        <v>0.8878504672897195</v>
      </c>
      <c r="AW92" s="53">
        <v>8985</v>
      </c>
      <c r="AX92" s="7">
        <v>20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53">
        <v>27635</v>
      </c>
      <c r="BE92" s="8">
        <v>0</v>
      </c>
      <c r="BF92" s="8">
        <v>27635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500</v>
      </c>
      <c r="BQ92" s="8">
        <v>0</v>
      </c>
      <c r="BR92" s="8">
        <v>500</v>
      </c>
      <c r="BS92" s="8">
        <v>28135</v>
      </c>
      <c r="BT92" s="12">
        <f t="shared" si="57"/>
        <v>43.82398753894081</v>
      </c>
      <c r="BU92" s="8">
        <v>0</v>
      </c>
      <c r="BV92" s="8">
        <v>28135</v>
      </c>
      <c r="BW92" s="53">
        <v>8985</v>
      </c>
      <c r="BX92" s="8">
        <v>7930</v>
      </c>
      <c r="BY92" s="8">
        <v>16915</v>
      </c>
      <c r="BZ92" s="12">
        <f t="shared" si="58"/>
        <v>26.347352024922117</v>
      </c>
      <c r="CA92" s="8">
        <v>2731</v>
      </c>
      <c r="CB92" s="8">
        <v>1689</v>
      </c>
      <c r="CC92" s="8">
        <v>790</v>
      </c>
      <c r="CD92" s="8">
        <v>5210</v>
      </c>
      <c r="CE92" s="12">
        <f t="shared" si="59"/>
        <v>8.115264797507788</v>
      </c>
      <c r="CF92" s="53">
        <v>0</v>
      </c>
      <c r="CG92" s="8">
        <v>6010</v>
      </c>
      <c r="CH92" s="8">
        <v>6010</v>
      </c>
      <c r="CI92" s="80">
        <f t="shared" si="52"/>
        <v>9.361370716510903</v>
      </c>
      <c r="CJ92" s="8">
        <v>28135</v>
      </c>
      <c r="CK92" s="12">
        <f t="shared" si="60"/>
        <v>43.82398753894081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6" t="s">
        <v>1256</v>
      </c>
      <c r="CX92" s="9">
        <v>0</v>
      </c>
      <c r="CY92" s="9">
        <v>0</v>
      </c>
      <c r="CZ92" s="74">
        <f t="shared" si="61"/>
        <v>0.04321895424836601</v>
      </c>
      <c r="DA92" s="7">
        <v>529</v>
      </c>
      <c r="DB92" s="7">
        <v>945</v>
      </c>
      <c r="DC92" s="8">
        <v>11240</v>
      </c>
      <c r="DD92" s="7">
        <v>287</v>
      </c>
      <c r="DE92" s="7">
        <v>287</v>
      </c>
      <c r="DF92" s="7">
        <v>0</v>
      </c>
      <c r="DG92" s="7">
        <v>644</v>
      </c>
      <c r="DH92" s="7">
        <v>644</v>
      </c>
      <c r="DI92" s="7">
        <v>0</v>
      </c>
      <c r="DJ92" s="7">
        <v>4</v>
      </c>
      <c r="DK92" s="7">
        <v>51</v>
      </c>
      <c r="DL92" s="7">
        <v>1</v>
      </c>
      <c r="DM92" s="7">
        <v>1</v>
      </c>
      <c r="DN92" s="7">
        <v>53</v>
      </c>
      <c r="DO92" s="7">
        <v>0</v>
      </c>
      <c r="DP92" s="7">
        <v>12</v>
      </c>
      <c r="DQ92" s="8">
        <v>12240</v>
      </c>
      <c r="DR92" s="7">
        <v>0</v>
      </c>
      <c r="DS92" s="7"/>
      <c r="DT92" s="7">
        <v>0</v>
      </c>
      <c r="DU92" s="7">
        <v>0</v>
      </c>
      <c r="DV92" s="7">
        <v>0</v>
      </c>
      <c r="DW92" s="58">
        <v>900</v>
      </c>
      <c r="DX92" s="8">
        <v>5500</v>
      </c>
      <c r="DY92" s="6" t="s">
        <v>922</v>
      </c>
      <c r="DZ92" s="25">
        <f t="shared" si="62"/>
        <v>8.566978193146417</v>
      </c>
      <c r="EA92" s="7">
        <v>150</v>
      </c>
      <c r="EB92" s="6" t="s">
        <v>923</v>
      </c>
      <c r="EC92" s="25">
        <f t="shared" si="67"/>
        <v>0.2336448598130841</v>
      </c>
      <c r="ED92" s="8">
        <v>3700</v>
      </c>
      <c r="EE92" s="25">
        <f t="shared" si="63"/>
        <v>5.7632398753894085</v>
      </c>
      <c r="EF92" s="6" t="s">
        <v>922</v>
      </c>
      <c r="EG92" s="58">
        <v>6</v>
      </c>
      <c r="EH92" s="7">
        <v>89</v>
      </c>
      <c r="EI92" s="7">
        <v>0</v>
      </c>
      <c r="EJ92" s="7">
        <v>0</v>
      </c>
      <c r="EK92" s="7">
        <v>6</v>
      </c>
      <c r="EL92" s="7">
        <v>89</v>
      </c>
      <c r="EM92" s="58">
        <v>920</v>
      </c>
      <c r="EN92" s="8">
        <v>1657</v>
      </c>
      <c r="EO92" s="8">
        <v>2577</v>
      </c>
      <c r="EP92" s="25">
        <f t="shared" si="64"/>
        <v>4.014018691588785</v>
      </c>
      <c r="EQ92" s="25">
        <f t="shared" si="65"/>
        <v>0.2105392156862745</v>
      </c>
      <c r="ER92" s="7">
        <v>2</v>
      </c>
      <c r="ES92" s="58">
        <v>2</v>
      </c>
      <c r="ET92" s="7">
        <v>0</v>
      </c>
      <c r="EV92" s="25">
        <f t="shared" si="66"/>
        <v>0</v>
      </c>
      <c r="EW92" s="58">
        <v>12</v>
      </c>
      <c r="EX92" s="6" t="s">
        <v>174</v>
      </c>
      <c r="EY92" s="6" t="s">
        <v>186</v>
      </c>
      <c r="EZ92" s="6" t="s">
        <v>193</v>
      </c>
      <c r="FA92" s="6" t="s">
        <v>193</v>
      </c>
      <c r="FB92" s="6" t="s">
        <v>193</v>
      </c>
      <c r="FC92" s="6" t="s">
        <v>193</v>
      </c>
      <c r="FD92" s="6" t="s">
        <v>193</v>
      </c>
      <c r="FE92" s="6" t="s">
        <v>193</v>
      </c>
      <c r="FF92" s="6" t="s">
        <v>193</v>
      </c>
      <c r="FG92" s="6" t="s">
        <v>193</v>
      </c>
      <c r="FH92" s="6" t="s">
        <v>193</v>
      </c>
      <c r="FI92" s="6" t="s">
        <v>193</v>
      </c>
      <c r="FJ92" s="6" t="s">
        <v>193</v>
      </c>
      <c r="FK92" s="6" t="s">
        <v>193</v>
      </c>
      <c r="FL92" s="6" t="s">
        <v>193</v>
      </c>
      <c r="FM92" s="6" t="s">
        <v>193</v>
      </c>
      <c r="FN92" s="6" t="s">
        <v>193</v>
      </c>
      <c r="FO92" s="6" t="s">
        <v>193</v>
      </c>
      <c r="FP92" s="6" t="s">
        <v>193</v>
      </c>
      <c r="FQ92" s="6" t="s">
        <v>193</v>
      </c>
      <c r="FR92" s="6" t="s">
        <v>193</v>
      </c>
      <c r="FS92" s="6" t="s">
        <v>193</v>
      </c>
      <c r="FT92" s="6" t="s">
        <v>193</v>
      </c>
      <c r="FU92" s="6" t="s">
        <v>193</v>
      </c>
      <c r="FV92" s="6" t="s">
        <v>193</v>
      </c>
      <c r="FW92" s="6" t="s">
        <v>193</v>
      </c>
      <c r="FX92" s="6" t="s">
        <v>193</v>
      </c>
      <c r="FY92" s="6" t="s">
        <v>193</v>
      </c>
      <c r="FZ92" s="6" t="s">
        <v>193</v>
      </c>
      <c r="GA92" s="6" t="s">
        <v>193</v>
      </c>
      <c r="GB92" s="6" t="s">
        <v>193</v>
      </c>
      <c r="GC92" s="6" t="s">
        <v>193</v>
      </c>
      <c r="GD92" s="6" t="s">
        <v>193</v>
      </c>
      <c r="GE92" s="6" t="s">
        <v>193</v>
      </c>
      <c r="GF92" s="6" t="s">
        <v>193</v>
      </c>
      <c r="GG92" s="6" t="s">
        <v>193</v>
      </c>
      <c r="GH92" s="6" t="s">
        <v>193</v>
      </c>
      <c r="GI92" s="6" t="s">
        <v>193</v>
      </c>
      <c r="GJ92" s="6" t="s">
        <v>193</v>
      </c>
      <c r="GK92" s="6" t="s">
        <v>193</v>
      </c>
      <c r="GL92" s="6" t="s">
        <v>193</v>
      </c>
      <c r="GM92" s="6" t="s">
        <v>193</v>
      </c>
      <c r="GN92" s="6" t="s">
        <v>193</v>
      </c>
      <c r="GO92" s="6" t="s">
        <v>193</v>
      </c>
      <c r="GP92" s="6" t="s">
        <v>193</v>
      </c>
      <c r="GQ92" s="6" t="s">
        <v>193</v>
      </c>
      <c r="GR92" s="6" t="s">
        <v>193</v>
      </c>
      <c r="GS92" s="6" t="s">
        <v>193</v>
      </c>
      <c r="GT92" s="6" t="s">
        <v>193</v>
      </c>
      <c r="GU92" s="6" t="s">
        <v>193</v>
      </c>
      <c r="GV92" s="6" t="s">
        <v>276</v>
      </c>
      <c r="GW92" s="6" t="s">
        <v>371</v>
      </c>
      <c r="GX92" s="6" t="s">
        <v>451</v>
      </c>
      <c r="GY92" s="6" t="s">
        <v>454</v>
      </c>
      <c r="GZ92" s="6" t="s">
        <v>493</v>
      </c>
      <c r="HA92" s="6" t="s">
        <v>497</v>
      </c>
      <c r="HB92" s="6" t="s">
        <v>501</v>
      </c>
      <c r="HC92" s="6" t="s">
        <v>507</v>
      </c>
      <c r="HD92" s="6" t="s">
        <v>514</v>
      </c>
      <c r="HE92" s="6" t="s">
        <v>514</v>
      </c>
    </row>
    <row r="93" spans="1:213" ht="12.75">
      <c r="A93" s="6" t="s">
        <v>871</v>
      </c>
      <c r="B93" s="6" t="s">
        <v>872</v>
      </c>
      <c r="C93" s="6" t="s">
        <v>696</v>
      </c>
      <c r="D93" s="6" t="s">
        <v>906</v>
      </c>
      <c r="E93" s="6" t="s">
        <v>872</v>
      </c>
      <c r="F93" s="6" t="s">
        <v>919</v>
      </c>
      <c r="G93" s="6" t="s">
        <v>922</v>
      </c>
      <c r="H93" s="7">
        <v>0.000738817</v>
      </c>
      <c r="I93" s="6" t="s">
        <v>24</v>
      </c>
      <c r="J93" s="6" t="s">
        <v>128</v>
      </c>
      <c r="K93" s="7">
        <v>83271</v>
      </c>
      <c r="L93" s="6" t="s">
        <v>1033</v>
      </c>
      <c r="M93" s="6" t="s">
        <v>1094</v>
      </c>
      <c r="N93" s="6" t="s">
        <v>128</v>
      </c>
      <c r="O93" s="7">
        <v>83271</v>
      </c>
      <c r="P93" s="6" t="s">
        <v>1033</v>
      </c>
      <c r="Q93" s="6" t="s">
        <v>1111</v>
      </c>
      <c r="R93" s="6" t="s">
        <v>1238</v>
      </c>
      <c r="S93" s="6" t="s">
        <v>1305</v>
      </c>
      <c r="T93" s="6" t="s">
        <v>1403</v>
      </c>
      <c r="U93" s="6" t="s">
        <v>1496</v>
      </c>
      <c r="V93" s="6" t="s">
        <v>1597</v>
      </c>
      <c r="W93" s="6" t="s">
        <v>1629</v>
      </c>
      <c r="Z93" s="53">
        <f t="shared" si="44"/>
        <v>610</v>
      </c>
      <c r="AA93" s="7">
        <v>610</v>
      </c>
      <c r="AB93" s="7">
        <v>0</v>
      </c>
      <c r="AC93" s="58">
        <v>426</v>
      </c>
      <c r="AD93" s="6" t="s">
        <v>1653</v>
      </c>
      <c r="AE93" s="7">
        <v>0</v>
      </c>
      <c r="AF93" s="6" t="s">
        <v>1256</v>
      </c>
      <c r="AG93" s="8">
        <f t="shared" si="54"/>
        <v>426</v>
      </c>
      <c r="AH93" s="38">
        <f t="shared" si="55"/>
        <v>0.6983606557377049</v>
      </c>
      <c r="AI93" s="7">
        <v>72</v>
      </c>
      <c r="AJ93" s="9">
        <v>0</v>
      </c>
      <c r="AK93" s="9">
        <v>0</v>
      </c>
      <c r="AL93" s="58">
        <v>1</v>
      </c>
      <c r="AM93" s="7">
        <v>0</v>
      </c>
      <c r="AN93" s="7">
        <v>0</v>
      </c>
      <c r="AO93" s="7">
        <v>0</v>
      </c>
      <c r="AP93" s="7">
        <v>0</v>
      </c>
      <c r="AQ93" s="62">
        <v>0</v>
      </c>
      <c r="AR93" s="12">
        <v>1</v>
      </c>
      <c r="AS93" s="12">
        <v>1</v>
      </c>
      <c r="AT93" s="12">
        <v>0.1</v>
      </c>
      <c r="AU93" s="12">
        <v>1.1</v>
      </c>
      <c r="AV93" s="12">
        <f t="shared" si="56"/>
        <v>1.8032786885245904</v>
      </c>
      <c r="AW93" s="53">
        <v>13260</v>
      </c>
      <c r="AX93" s="7">
        <v>40</v>
      </c>
      <c r="AY93" s="10">
        <v>12471</v>
      </c>
      <c r="AZ93" s="10">
        <v>5000</v>
      </c>
      <c r="BA93" s="9">
        <v>0</v>
      </c>
      <c r="BB93" s="9">
        <v>0</v>
      </c>
      <c r="BC93" s="10">
        <v>17471</v>
      </c>
      <c r="BD93" s="53">
        <v>21143</v>
      </c>
      <c r="BE93" s="8">
        <v>0</v>
      </c>
      <c r="BF93" s="8">
        <v>21143</v>
      </c>
      <c r="BG93" s="8">
        <v>1735</v>
      </c>
      <c r="BH93" s="8">
        <v>3513</v>
      </c>
      <c r="BI93" s="8">
        <v>5248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352</v>
      </c>
      <c r="BR93" s="8">
        <v>352</v>
      </c>
      <c r="BS93" s="8">
        <v>22878</v>
      </c>
      <c r="BT93" s="12">
        <f t="shared" si="57"/>
        <v>37.50491803278688</v>
      </c>
      <c r="BU93" s="8">
        <v>3865</v>
      </c>
      <c r="BV93" s="8">
        <v>26743</v>
      </c>
      <c r="BW93" s="53">
        <v>13564</v>
      </c>
      <c r="BX93" s="8">
        <v>1628</v>
      </c>
      <c r="BY93" s="8">
        <v>15192</v>
      </c>
      <c r="BZ93" s="12">
        <f t="shared" si="58"/>
        <v>24.904918032786885</v>
      </c>
      <c r="CA93" s="8">
        <v>2500</v>
      </c>
      <c r="CB93" s="8">
        <v>0</v>
      </c>
      <c r="CC93" s="8">
        <v>0</v>
      </c>
      <c r="CD93" s="8">
        <v>2500</v>
      </c>
      <c r="CE93" s="12">
        <f t="shared" si="59"/>
        <v>4.098360655737705</v>
      </c>
      <c r="CF93" s="53">
        <v>0</v>
      </c>
      <c r="CG93" s="8">
        <v>5186</v>
      </c>
      <c r="CH93" s="8">
        <v>5186</v>
      </c>
      <c r="CI93" s="80">
        <f t="shared" si="52"/>
        <v>8.501639344262296</v>
      </c>
      <c r="CJ93" s="8">
        <v>22878</v>
      </c>
      <c r="CK93" s="12">
        <f t="shared" si="60"/>
        <v>37.50491803278688</v>
      </c>
      <c r="CL93" s="8">
        <v>869</v>
      </c>
      <c r="CM93" s="8">
        <v>0</v>
      </c>
      <c r="CN93" s="8">
        <v>869</v>
      </c>
      <c r="CO93" s="8">
        <v>0</v>
      </c>
      <c r="CP93" s="8">
        <v>0</v>
      </c>
      <c r="CQ93" s="8">
        <v>2143</v>
      </c>
      <c r="CR93" s="10">
        <v>19193</v>
      </c>
      <c r="CS93" s="9">
        <v>0</v>
      </c>
      <c r="CT93" s="10">
        <v>12471</v>
      </c>
      <c r="CU93" s="10">
        <v>6722</v>
      </c>
      <c r="CV93" s="9">
        <v>0</v>
      </c>
      <c r="CW93" s="6" t="s">
        <v>1256</v>
      </c>
      <c r="CX93" s="9">
        <v>0</v>
      </c>
      <c r="CY93" s="10">
        <v>19193</v>
      </c>
      <c r="CZ93" s="74">
        <f t="shared" si="61"/>
        <v>0.034000300887618476</v>
      </c>
      <c r="DA93" s="7">
        <v>452</v>
      </c>
      <c r="DB93" s="8">
        <v>1259</v>
      </c>
      <c r="DC93" s="8">
        <v>12475</v>
      </c>
      <c r="DD93" s="7">
        <v>321</v>
      </c>
      <c r="DE93" s="7">
        <v>321</v>
      </c>
      <c r="DF93" s="7">
        <v>0</v>
      </c>
      <c r="DG93" s="7">
        <v>245</v>
      </c>
      <c r="DH93" s="7">
        <v>245</v>
      </c>
      <c r="DI93" s="7">
        <v>0</v>
      </c>
      <c r="DJ93" s="7">
        <v>135</v>
      </c>
      <c r="DK93" s="7">
        <v>51</v>
      </c>
      <c r="DL93" s="7">
        <v>0</v>
      </c>
      <c r="DM93" s="7">
        <v>0</v>
      </c>
      <c r="DN93" s="7">
        <v>51</v>
      </c>
      <c r="DO93" s="7">
        <v>0</v>
      </c>
      <c r="DP93" s="7">
        <v>67</v>
      </c>
      <c r="DQ93" s="8">
        <v>13294</v>
      </c>
      <c r="DR93" s="7">
        <v>26</v>
      </c>
      <c r="DS93" s="7"/>
      <c r="DT93" s="7">
        <v>0</v>
      </c>
      <c r="DU93" s="7">
        <v>0</v>
      </c>
      <c r="DV93" s="7">
        <v>26</v>
      </c>
      <c r="DW93" s="53">
        <v>1549</v>
      </c>
      <c r="DX93" s="8">
        <v>17950</v>
      </c>
      <c r="DY93" s="6" t="s">
        <v>923</v>
      </c>
      <c r="DZ93" s="25">
        <f t="shared" si="62"/>
        <v>29.42622950819672</v>
      </c>
      <c r="EA93" s="8">
        <v>8650</v>
      </c>
      <c r="EB93" s="6" t="s">
        <v>923</v>
      </c>
      <c r="EC93" s="25">
        <f t="shared" si="67"/>
        <v>14.180327868852459</v>
      </c>
      <c r="ED93" s="8">
        <v>5300</v>
      </c>
      <c r="EE93" s="25">
        <f t="shared" si="63"/>
        <v>8.688524590163935</v>
      </c>
      <c r="EF93" s="6" t="s">
        <v>923</v>
      </c>
      <c r="EG93" s="58">
        <v>322</v>
      </c>
      <c r="EH93" s="8">
        <v>5440</v>
      </c>
      <c r="EI93" s="7">
        <v>9</v>
      </c>
      <c r="EJ93" s="7">
        <v>267</v>
      </c>
      <c r="EK93" s="7">
        <v>331</v>
      </c>
      <c r="EL93" s="8">
        <v>5707</v>
      </c>
      <c r="EM93" s="53">
        <v>2498</v>
      </c>
      <c r="EN93" s="8">
        <v>5743</v>
      </c>
      <c r="EO93" s="8">
        <v>8241</v>
      </c>
      <c r="EP93" s="25">
        <f t="shared" si="64"/>
        <v>13.50983606557377</v>
      </c>
      <c r="EQ93" s="25">
        <f t="shared" si="65"/>
        <v>0.6199037159620882</v>
      </c>
      <c r="ER93" s="7">
        <v>2</v>
      </c>
      <c r="ES93" s="58">
        <v>0</v>
      </c>
      <c r="ET93" s="7">
        <v>0</v>
      </c>
      <c r="EV93" s="25">
        <f t="shared" si="66"/>
        <v>0</v>
      </c>
      <c r="EW93" s="58">
        <v>4</v>
      </c>
      <c r="EX93" s="6" t="s">
        <v>174</v>
      </c>
      <c r="EY93" s="6" t="s">
        <v>184</v>
      </c>
      <c r="EZ93" s="6" t="s">
        <v>193</v>
      </c>
      <c r="FA93" s="6" t="s">
        <v>193</v>
      </c>
      <c r="FB93" s="6" t="s">
        <v>193</v>
      </c>
      <c r="FC93" s="6" t="s">
        <v>193</v>
      </c>
      <c r="FD93" s="6" t="s">
        <v>193</v>
      </c>
      <c r="FE93" s="6" t="s">
        <v>193</v>
      </c>
      <c r="FF93" s="6" t="s">
        <v>193</v>
      </c>
      <c r="FG93" s="6" t="s">
        <v>193</v>
      </c>
      <c r="FH93" s="6" t="s">
        <v>193</v>
      </c>
      <c r="FI93" s="6" t="s">
        <v>193</v>
      </c>
      <c r="FJ93" s="6" t="s">
        <v>193</v>
      </c>
      <c r="FK93" s="6" t="s">
        <v>193</v>
      </c>
      <c r="FL93" s="6" t="s">
        <v>193</v>
      </c>
      <c r="FM93" s="6" t="s">
        <v>193</v>
      </c>
      <c r="FN93" s="6" t="s">
        <v>193</v>
      </c>
      <c r="FO93" s="6" t="s">
        <v>193</v>
      </c>
      <c r="FP93" s="6" t="s">
        <v>193</v>
      </c>
      <c r="FQ93" s="6" t="s">
        <v>193</v>
      </c>
      <c r="FR93" s="6" t="s">
        <v>193</v>
      </c>
      <c r="FS93" s="6" t="s">
        <v>193</v>
      </c>
      <c r="FT93" s="6" t="s">
        <v>193</v>
      </c>
      <c r="FU93" s="6" t="s">
        <v>193</v>
      </c>
      <c r="FV93" s="6" t="s">
        <v>193</v>
      </c>
      <c r="FW93" s="6" t="s">
        <v>193</v>
      </c>
      <c r="FX93" s="6" t="s">
        <v>193</v>
      </c>
      <c r="FY93" s="6" t="s">
        <v>193</v>
      </c>
      <c r="FZ93" s="6" t="s">
        <v>193</v>
      </c>
      <c r="GA93" s="6" t="s">
        <v>193</v>
      </c>
      <c r="GB93" s="6" t="s">
        <v>193</v>
      </c>
      <c r="GC93" s="6" t="s">
        <v>193</v>
      </c>
      <c r="GD93" s="6" t="s">
        <v>193</v>
      </c>
      <c r="GE93" s="6" t="s">
        <v>193</v>
      </c>
      <c r="GF93" s="6" t="s">
        <v>193</v>
      </c>
      <c r="GG93" s="6" t="s">
        <v>193</v>
      </c>
      <c r="GH93" s="6" t="s">
        <v>193</v>
      </c>
      <c r="GI93" s="6" t="s">
        <v>193</v>
      </c>
      <c r="GJ93" s="6" t="s">
        <v>193</v>
      </c>
      <c r="GK93" s="6" t="s">
        <v>193</v>
      </c>
      <c r="GL93" s="6" t="s">
        <v>193</v>
      </c>
      <c r="GM93" s="6" t="s">
        <v>193</v>
      </c>
      <c r="GN93" s="6" t="s">
        <v>193</v>
      </c>
      <c r="GO93" s="6" t="s">
        <v>193</v>
      </c>
      <c r="GP93" s="6" t="s">
        <v>193</v>
      </c>
      <c r="GQ93" s="6" t="s">
        <v>193</v>
      </c>
      <c r="GR93" s="6" t="s">
        <v>193</v>
      </c>
      <c r="GS93" s="6" t="s">
        <v>193</v>
      </c>
      <c r="GT93" s="6" t="s">
        <v>193</v>
      </c>
      <c r="GU93" s="6" t="s">
        <v>193</v>
      </c>
      <c r="GV93" s="6" t="s">
        <v>277</v>
      </c>
      <c r="GW93" s="6" t="s">
        <v>372</v>
      </c>
      <c r="GX93" s="6" t="s">
        <v>395</v>
      </c>
      <c r="GY93" s="6" t="s">
        <v>488</v>
      </c>
      <c r="GZ93" s="6" t="s">
        <v>494</v>
      </c>
      <c r="HA93" s="6" t="s">
        <v>497</v>
      </c>
      <c r="HB93" s="6" t="s">
        <v>501</v>
      </c>
      <c r="HC93" s="6" t="s">
        <v>504</v>
      </c>
      <c r="HD93" s="6" t="s">
        <v>514</v>
      </c>
      <c r="HE93" s="6" t="s">
        <v>515</v>
      </c>
    </row>
    <row r="94" spans="1:213" ht="12.75">
      <c r="A94" s="6" t="s">
        <v>873</v>
      </c>
      <c r="B94" s="6" t="s">
        <v>874</v>
      </c>
      <c r="C94" s="6" t="s">
        <v>696</v>
      </c>
      <c r="D94" s="6" t="s">
        <v>906</v>
      </c>
      <c r="E94" s="6" t="s">
        <v>874</v>
      </c>
      <c r="F94" s="6" t="s">
        <v>918</v>
      </c>
      <c r="G94" s="6" t="s">
        <v>922</v>
      </c>
      <c r="H94" s="7">
        <v>0.000545079</v>
      </c>
      <c r="I94" s="6" t="s">
        <v>25</v>
      </c>
      <c r="J94" s="6" t="s">
        <v>129</v>
      </c>
      <c r="K94" s="7">
        <v>83549</v>
      </c>
      <c r="L94" s="6" t="s">
        <v>1034</v>
      </c>
      <c r="M94" s="6" t="s">
        <v>1095</v>
      </c>
      <c r="N94" s="6" t="s">
        <v>129</v>
      </c>
      <c r="O94" s="7">
        <v>83549</v>
      </c>
      <c r="P94" s="6" t="s">
        <v>1034</v>
      </c>
      <c r="Q94" s="6" t="s">
        <v>1133</v>
      </c>
      <c r="R94" s="6" t="s">
        <v>1239</v>
      </c>
      <c r="S94" s="6" t="s">
        <v>1306</v>
      </c>
      <c r="T94" s="6" t="s">
        <v>1404</v>
      </c>
      <c r="U94" s="6" t="s">
        <v>1497</v>
      </c>
      <c r="V94" s="6" t="s">
        <v>1598</v>
      </c>
      <c r="W94" s="6" t="s">
        <v>1598</v>
      </c>
      <c r="Z94" s="53">
        <f t="shared" si="44"/>
        <v>418</v>
      </c>
      <c r="AA94" s="7">
        <v>418</v>
      </c>
      <c r="AB94" s="7">
        <v>0</v>
      </c>
      <c r="AC94" s="58">
        <v>540</v>
      </c>
      <c r="AD94" s="6" t="s">
        <v>1644</v>
      </c>
      <c r="AE94" s="7">
        <v>0</v>
      </c>
      <c r="AF94" s="6" t="s">
        <v>932</v>
      </c>
      <c r="AG94" s="8">
        <f t="shared" si="54"/>
        <v>540</v>
      </c>
      <c r="AH94" s="38">
        <f t="shared" si="55"/>
        <v>1.291866028708134</v>
      </c>
      <c r="AI94" s="7">
        <v>269</v>
      </c>
      <c r="AJ94" s="10">
        <v>15</v>
      </c>
      <c r="AK94" s="10">
        <v>15</v>
      </c>
      <c r="AL94" s="58">
        <v>1</v>
      </c>
      <c r="AM94" s="7">
        <v>0</v>
      </c>
      <c r="AN94" s="7">
        <v>0</v>
      </c>
      <c r="AO94" s="7">
        <v>0</v>
      </c>
      <c r="AP94" s="7">
        <v>0</v>
      </c>
      <c r="AQ94" s="62">
        <v>0</v>
      </c>
      <c r="AR94" s="12">
        <v>0.5</v>
      </c>
      <c r="AS94" s="12">
        <v>0.5</v>
      </c>
      <c r="AT94" s="12">
        <v>0.5</v>
      </c>
      <c r="AU94" s="12">
        <v>1</v>
      </c>
      <c r="AV94" s="12">
        <f t="shared" si="56"/>
        <v>2.3923444976076556</v>
      </c>
      <c r="AW94" s="53">
        <v>15914</v>
      </c>
      <c r="AX94" s="7">
        <v>30</v>
      </c>
      <c r="AY94" s="10">
        <v>5257</v>
      </c>
      <c r="AZ94" s="9">
        <v>0</v>
      </c>
      <c r="BA94" s="9">
        <v>0</v>
      </c>
      <c r="BB94" s="9">
        <v>0</v>
      </c>
      <c r="BC94" s="10">
        <v>5257</v>
      </c>
      <c r="BD94" s="53">
        <v>25950</v>
      </c>
      <c r="BE94" s="8">
        <v>0</v>
      </c>
      <c r="BF94" s="8">
        <v>25950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25950</v>
      </c>
      <c r="BT94" s="12">
        <f t="shared" si="57"/>
        <v>62.08133971291866</v>
      </c>
      <c r="BU94" s="8">
        <v>0</v>
      </c>
      <c r="BV94" s="8">
        <v>25950</v>
      </c>
      <c r="BW94" s="53">
        <v>13249</v>
      </c>
      <c r="BX94" s="8">
        <v>2841</v>
      </c>
      <c r="BY94" s="8">
        <v>16090</v>
      </c>
      <c r="BZ94" s="12">
        <f t="shared" si="58"/>
        <v>38.49282296650718</v>
      </c>
      <c r="CA94" s="8">
        <v>326</v>
      </c>
      <c r="CB94" s="8">
        <v>1595</v>
      </c>
      <c r="CC94" s="8">
        <v>1087</v>
      </c>
      <c r="CD94" s="8">
        <v>3008</v>
      </c>
      <c r="CE94" s="12">
        <f t="shared" si="59"/>
        <v>7.196172248803828</v>
      </c>
      <c r="CF94" s="53">
        <v>0</v>
      </c>
      <c r="CG94" s="8">
        <v>273</v>
      </c>
      <c r="CH94" s="8">
        <v>273</v>
      </c>
      <c r="CI94" s="80">
        <f t="shared" si="52"/>
        <v>0.65311004784689</v>
      </c>
      <c r="CJ94" s="8">
        <v>19371</v>
      </c>
      <c r="CK94" s="12">
        <f t="shared" si="60"/>
        <v>46.3421052631579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2366</v>
      </c>
      <c r="CR94" s="10">
        <v>9470</v>
      </c>
      <c r="CS94" s="9">
        <v>0</v>
      </c>
      <c r="CT94" s="10">
        <v>9470</v>
      </c>
      <c r="CU94" s="9">
        <v>0</v>
      </c>
      <c r="CV94" s="9">
        <v>0</v>
      </c>
      <c r="CW94" s="6" t="s">
        <v>932</v>
      </c>
      <c r="CX94" s="9">
        <v>0</v>
      </c>
      <c r="CY94" s="10">
        <v>9470</v>
      </c>
      <c r="CZ94" s="74">
        <f t="shared" si="61"/>
        <v>0.015639165911151404</v>
      </c>
      <c r="DA94" s="7">
        <v>207</v>
      </c>
      <c r="DB94" s="7">
        <v>3</v>
      </c>
      <c r="DC94" s="8">
        <v>11918</v>
      </c>
      <c r="DD94" s="7">
        <v>280</v>
      </c>
      <c r="DE94" s="7">
        <v>280</v>
      </c>
      <c r="DF94" s="7">
        <v>0</v>
      </c>
      <c r="DG94" s="7">
        <v>842</v>
      </c>
      <c r="DH94" s="7">
        <v>842</v>
      </c>
      <c r="DI94" s="7">
        <v>0</v>
      </c>
      <c r="DJ94" s="7">
        <v>0</v>
      </c>
      <c r="DK94" s="7">
        <v>51</v>
      </c>
      <c r="DL94" s="7">
        <v>1</v>
      </c>
      <c r="DM94" s="7">
        <v>1</v>
      </c>
      <c r="DN94" s="7">
        <v>53</v>
      </c>
      <c r="DO94" s="7">
        <v>0</v>
      </c>
      <c r="DP94" s="7">
        <v>143</v>
      </c>
      <c r="DQ94" s="8">
        <v>13236</v>
      </c>
      <c r="DR94" s="7">
        <v>2</v>
      </c>
      <c r="DS94" s="7"/>
      <c r="DT94" s="7">
        <v>2</v>
      </c>
      <c r="DU94" s="7">
        <v>2</v>
      </c>
      <c r="DV94" s="7">
        <v>6</v>
      </c>
      <c r="DW94" s="53">
        <v>1800</v>
      </c>
      <c r="DX94" s="8">
        <v>6250</v>
      </c>
      <c r="DY94" s="6" t="s">
        <v>923</v>
      </c>
      <c r="DZ94" s="25">
        <f t="shared" si="62"/>
        <v>14.952153110047847</v>
      </c>
      <c r="EA94" s="7">
        <v>849</v>
      </c>
      <c r="EB94" s="6" t="s">
        <v>923</v>
      </c>
      <c r="EC94" s="25">
        <f t="shared" si="67"/>
        <v>2.0311004784688995</v>
      </c>
      <c r="ED94" s="8">
        <v>4300</v>
      </c>
      <c r="EE94" s="25">
        <f t="shared" si="63"/>
        <v>10.287081339712918</v>
      </c>
      <c r="EF94" s="6" t="s">
        <v>923</v>
      </c>
      <c r="EG94" s="58">
        <v>60</v>
      </c>
      <c r="EH94" s="7">
        <v>802</v>
      </c>
      <c r="EI94" s="7">
        <v>1</v>
      </c>
      <c r="EJ94" s="7">
        <v>8</v>
      </c>
      <c r="EK94" s="7">
        <v>61</v>
      </c>
      <c r="EL94" s="7">
        <v>810</v>
      </c>
      <c r="EM94" s="53">
        <v>6017</v>
      </c>
      <c r="EN94" s="8">
        <v>1239</v>
      </c>
      <c r="EO94" s="8">
        <v>7256</v>
      </c>
      <c r="EP94" s="25">
        <f t="shared" si="64"/>
        <v>17.358851674641148</v>
      </c>
      <c r="EQ94" s="25">
        <f t="shared" si="65"/>
        <v>0.5482018736778483</v>
      </c>
      <c r="ER94" s="7">
        <v>2</v>
      </c>
      <c r="ES94" s="58">
        <v>0</v>
      </c>
      <c r="ET94" s="7">
        <v>180</v>
      </c>
      <c r="EU94" s="25">
        <f aca="true" t="shared" si="68" ref="EU94:EU108">ES94/ET94</f>
        <v>0</v>
      </c>
      <c r="EV94" s="25">
        <f t="shared" si="66"/>
        <v>24.807056229327454</v>
      </c>
      <c r="EW94" s="58">
        <v>7</v>
      </c>
      <c r="EX94" s="6" t="s">
        <v>174</v>
      </c>
      <c r="EY94" s="6" t="s">
        <v>190</v>
      </c>
      <c r="EZ94" s="6" t="s">
        <v>193</v>
      </c>
      <c r="FA94" s="6" t="s">
        <v>193</v>
      </c>
      <c r="FB94" s="6" t="s">
        <v>193</v>
      </c>
      <c r="FC94" s="6" t="s">
        <v>193</v>
      </c>
      <c r="FD94" s="6" t="s">
        <v>193</v>
      </c>
      <c r="FE94" s="6" t="s">
        <v>193</v>
      </c>
      <c r="FF94" s="6" t="s">
        <v>193</v>
      </c>
      <c r="FG94" s="6" t="s">
        <v>193</v>
      </c>
      <c r="FH94" s="6" t="s">
        <v>193</v>
      </c>
      <c r="FI94" s="6" t="s">
        <v>193</v>
      </c>
      <c r="FJ94" s="6" t="s">
        <v>193</v>
      </c>
      <c r="FK94" s="6" t="s">
        <v>193</v>
      </c>
      <c r="FL94" s="6" t="s">
        <v>193</v>
      </c>
      <c r="FM94" s="6" t="s">
        <v>193</v>
      </c>
      <c r="FN94" s="6" t="s">
        <v>193</v>
      </c>
      <c r="FO94" s="6" t="s">
        <v>193</v>
      </c>
      <c r="FP94" s="6" t="s">
        <v>193</v>
      </c>
      <c r="FQ94" s="6" t="s">
        <v>193</v>
      </c>
      <c r="FR94" s="6" t="s">
        <v>193</v>
      </c>
      <c r="FS94" s="6" t="s">
        <v>193</v>
      </c>
      <c r="FT94" s="6" t="s">
        <v>193</v>
      </c>
      <c r="FU94" s="6" t="s">
        <v>193</v>
      </c>
      <c r="FV94" s="6" t="s">
        <v>193</v>
      </c>
      <c r="FW94" s="6" t="s">
        <v>193</v>
      </c>
      <c r="FX94" s="6" t="s">
        <v>193</v>
      </c>
      <c r="FY94" s="6" t="s">
        <v>193</v>
      </c>
      <c r="FZ94" s="6" t="s">
        <v>193</v>
      </c>
      <c r="GA94" s="6" t="s">
        <v>193</v>
      </c>
      <c r="GB94" s="6" t="s">
        <v>193</v>
      </c>
      <c r="GC94" s="6" t="s">
        <v>193</v>
      </c>
      <c r="GD94" s="6" t="s">
        <v>193</v>
      </c>
      <c r="GE94" s="6" t="s">
        <v>193</v>
      </c>
      <c r="GF94" s="6" t="s">
        <v>193</v>
      </c>
      <c r="GG94" s="6" t="s">
        <v>193</v>
      </c>
      <c r="GH94" s="6" t="s">
        <v>193</v>
      </c>
      <c r="GI94" s="6" t="s">
        <v>193</v>
      </c>
      <c r="GJ94" s="6" t="s">
        <v>193</v>
      </c>
      <c r="GK94" s="6" t="s">
        <v>193</v>
      </c>
      <c r="GL94" s="6" t="s">
        <v>193</v>
      </c>
      <c r="GM94" s="6" t="s">
        <v>193</v>
      </c>
      <c r="GN94" s="6" t="s">
        <v>193</v>
      </c>
      <c r="GO94" s="6" t="s">
        <v>193</v>
      </c>
      <c r="GP94" s="6" t="s">
        <v>193</v>
      </c>
      <c r="GQ94" s="6" t="s">
        <v>193</v>
      </c>
      <c r="GR94" s="6" t="s">
        <v>193</v>
      </c>
      <c r="GS94" s="6" t="s">
        <v>193</v>
      </c>
      <c r="GT94" s="6" t="s">
        <v>193</v>
      </c>
      <c r="GU94" s="6" t="s">
        <v>193</v>
      </c>
      <c r="GV94" s="6" t="s">
        <v>278</v>
      </c>
      <c r="GW94" s="6" t="s">
        <v>373</v>
      </c>
      <c r="GX94" s="6" t="s">
        <v>395</v>
      </c>
      <c r="GY94" s="6" t="s">
        <v>932</v>
      </c>
      <c r="GZ94" s="6" t="s">
        <v>493</v>
      </c>
      <c r="HA94" s="6" t="s">
        <v>497</v>
      </c>
      <c r="HB94" s="6" t="s">
        <v>501</v>
      </c>
      <c r="HC94" s="6" t="s">
        <v>507</v>
      </c>
      <c r="HD94" s="6" t="s">
        <v>514</v>
      </c>
      <c r="HE94" s="6" t="s">
        <v>514</v>
      </c>
    </row>
    <row r="95" spans="1:213" s="84" customFormat="1" ht="12.75">
      <c r="A95" s="84" t="s">
        <v>875</v>
      </c>
      <c r="B95" s="84" t="s">
        <v>876</v>
      </c>
      <c r="C95" s="84" t="s">
        <v>696</v>
      </c>
      <c r="D95" s="84" t="s">
        <v>906</v>
      </c>
      <c r="E95" s="84" t="s">
        <v>876</v>
      </c>
      <c r="F95" s="84" t="s">
        <v>918</v>
      </c>
      <c r="G95" s="84" t="s">
        <v>922</v>
      </c>
      <c r="H95" s="85">
        <v>0.006304153</v>
      </c>
      <c r="I95" s="84" t="s">
        <v>26</v>
      </c>
      <c r="J95" s="84" t="s">
        <v>130</v>
      </c>
      <c r="K95" s="85">
        <v>83355</v>
      </c>
      <c r="L95" s="84" t="s">
        <v>1035</v>
      </c>
      <c r="M95" s="84" t="s">
        <v>1096</v>
      </c>
      <c r="N95" s="84" t="s">
        <v>130</v>
      </c>
      <c r="O95" s="85">
        <v>83355</v>
      </c>
      <c r="P95" s="84" t="s">
        <v>1035</v>
      </c>
      <c r="Q95" s="84" t="s">
        <v>75</v>
      </c>
      <c r="R95" s="84" t="s">
        <v>1240</v>
      </c>
      <c r="S95" s="84" t="s">
        <v>1307</v>
      </c>
      <c r="T95" s="84" t="s">
        <v>1405</v>
      </c>
      <c r="U95" s="84" t="s">
        <v>1426</v>
      </c>
      <c r="V95" s="84" t="s">
        <v>1599</v>
      </c>
      <c r="W95" s="84" t="s">
        <v>1599</v>
      </c>
      <c r="Y95" s="86"/>
      <c r="Z95" s="87">
        <f t="shared" si="44"/>
        <v>2418</v>
      </c>
      <c r="AA95" s="86">
        <v>2418</v>
      </c>
      <c r="AB95" s="85">
        <v>0</v>
      </c>
      <c r="AC95" s="88">
        <v>516</v>
      </c>
      <c r="AD95" s="84" t="s">
        <v>1644</v>
      </c>
      <c r="AE95" s="85">
        <v>0</v>
      </c>
      <c r="AF95" s="84" t="s">
        <v>1256</v>
      </c>
      <c r="AG95" s="86">
        <f t="shared" si="54"/>
        <v>516</v>
      </c>
      <c r="AH95" s="89">
        <f t="shared" si="55"/>
        <v>0.21339950372208435</v>
      </c>
      <c r="AI95" s="85">
        <v>67</v>
      </c>
      <c r="AJ95" s="91">
        <v>17.5</v>
      </c>
      <c r="AK95" s="91">
        <v>17.5</v>
      </c>
      <c r="AL95" s="88">
        <v>1</v>
      </c>
      <c r="AM95" s="85">
        <v>0</v>
      </c>
      <c r="AN95" s="85">
        <v>0</v>
      </c>
      <c r="AO95" s="85">
        <v>0</v>
      </c>
      <c r="AP95" s="85">
        <v>0</v>
      </c>
      <c r="AQ95" s="92">
        <v>0</v>
      </c>
      <c r="AR95" s="93">
        <v>0.75</v>
      </c>
      <c r="AS95" s="93">
        <v>0.75</v>
      </c>
      <c r="AT95" s="93">
        <v>0.87</v>
      </c>
      <c r="AU95" s="93">
        <v>1.62</v>
      </c>
      <c r="AV95" s="93">
        <f t="shared" si="56"/>
        <v>0.6699751861042184</v>
      </c>
      <c r="AW95" s="87">
        <v>17801</v>
      </c>
      <c r="AX95" s="85">
        <v>30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87">
        <v>34221</v>
      </c>
      <c r="BE95" s="86">
        <v>0</v>
      </c>
      <c r="BF95" s="86">
        <v>34221</v>
      </c>
      <c r="BG95" s="86">
        <v>15687</v>
      </c>
      <c r="BH95" s="86">
        <v>0</v>
      </c>
      <c r="BI95" s="86">
        <v>15687</v>
      </c>
      <c r="BJ95" s="86">
        <v>0</v>
      </c>
      <c r="BK95" s="86">
        <v>0</v>
      </c>
      <c r="BL95" s="86">
        <v>0</v>
      </c>
      <c r="BM95" s="86">
        <v>0</v>
      </c>
      <c r="BN95" s="86">
        <v>0</v>
      </c>
      <c r="BO95" s="86">
        <v>0</v>
      </c>
      <c r="BP95" s="86">
        <v>3912</v>
      </c>
      <c r="BQ95" s="86">
        <v>0</v>
      </c>
      <c r="BR95" s="86">
        <v>3912</v>
      </c>
      <c r="BS95" s="86">
        <f>BD95+BG95+BJ95+BM95+BP95</f>
        <v>53820</v>
      </c>
      <c r="BT95" s="93">
        <f t="shared" si="57"/>
        <v>22.258064516129032</v>
      </c>
      <c r="BU95" s="86">
        <v>0</v>
      </c>
      <c r="BV95" s="86">
        <v>53820</v>
      </c>
      <c r="BW95" s="87">
        <v>35745</v>
      </c>
      <c r="BX95" s="86">
        <v>13128</v>
      </c>
      <c r="BY95" s="86">
        <v>48873</v>
      </c>
      <c r="BZ95" s="93">
        <f t="shared" si="58"/>
        <v>20.212158808933</v>
      </c>
      <c r="CA95" s="86">
        <v>9000</v>
      </c>
      <c r="CB95" s="86">
        <v>0</v>
      </c>
      <c r="CC95" s="86">
        <v>626</v>
      </c>
      <c r="CD95" s="86">
        <v>9626</v>
      </c>
      <c r="CE95" s="93">
        <f t="shared" si="59"/>
        <v>3.980976013234078</v>
      </c>
      <c r="CF95" s="87">
        <v>0</v>
      </c>
      <c r="CG95" s="86">
        <v>9350</v>
      </c>
      <c r="CH95" s="86">
        <v>9350</v>
      </c>
      <c r="CI95" s="95">
        <f t="shared" si="52"/>
        <v>3.8668320926385444</v>
      </c>
      <c r="CJ95" s="86">
        <v>67849</v>
      </c>
      <c r="CK95" s="93">
        <f t="shared" si="60"/>
        <v>28.059966914805624</v>
      </c>
      <c r="CL95" s="86">
        <v>0</v>
      </c>
      <c r="CM95" s="86">
        <v>0</v>
      </c>
      <c r="CN95" s="86">
        <v>0</v>
      </c>
      <c r="CO95" s="86">
        <v>0</v>
      </c>
      <c r="CP95" s="86">
        <v>0</v>
      </c>
      <c r="CQ95" s="86">
        <v>0</v>
      </c>
      <c r="CR95" s="84" t="s">
        <v>605</v>
      </c>
      <c r="CS95" s="94">
        <v>0</v>
      </c>
      <c r="CT95" s="94">
        <v>0</v>
      </c>
      <c r="CU95" s="94">
        <v>0</v>
      </c>
      <c r="CV95" s="94">
        <v>0</v>
      </c>
      <c r="CW95" s="84" t="s">
        <v>1256</v>
      </c>
      <c r="CX95" s="94">
        <v>0</v>
      </c>
      <c r="CY95" s="94">
        <v>0</v>
      </c>
      <c r="CZ95" s="96">
        <f t="shared" si="61"/>
        <v>0.08748864766682524</v>
      </c>
      <c r="DA95" s="86">
        <v>2023</v>
      </c>
      <c r="DB95" s="85">
        <v>609</v>
      </c>
      <c r="DC95" s="86">
        <v>22426</v>
      </c>
      <c r="DD95" s="85">
        <v>294</v>
      </c>
      <c r="DE95" s="85">
        <v>294</v>
      </c>
      <c r="DF95" s="85">
        <v>0</v>
      </c>
      <c r="DG95" s="85">
        <v>352</v>
      </c>
      <c r="DH95" s="85">
        <v>352</v>
      </c>
      <c r="DI95" s="85">
        <v>0</v>
      </c>
      <c r="DJ95" s="98">
        <v>0</v>
      </c>
      <c r="DK95" s="85">
        <v>51</v>
      </c>
      <c r="DL95" s="85">
        <v>0</v>
      </c>
      <c r="DM95" s="85">
        <v>0</v>
      </c>
      <c r="DN95" s="85">
        <v>51</v>
      </c>
      <c r="DO95" s="85">
        <v>0</v>
      </c>
      <c r="DP95" s="85">
        <v>0</v>
      </c>
      <c r="DQ95" s="86">
        <v>23123</v>
      </c>
      <c r="DR95" s="85">
        <v>5</v>
      </c>
      <c r="DS95" s="85"/>
      <c r="DT95" s="85">
        <v>0</v>
      </c>
      <c r="DU95" s="85">
        <v>0</v>
      </c>
      <c r="DV95" s="85">
        <v>5</v>
      </c>
      <c r="DW95" s="87">
        <v>1936</v>
      </c>
      <c r="DX95" s="86">
        <v>5576</v>
      </c>
      <c r="DY95" s="84" t="s">
        <v>922</v>
      </c>
      <c r="DZ95" s="97">
        <f t="shared" si="62"/>
        <v>2.306038047973532</v>
      </c>
      <c r="EA95" s="85">
        <v>279</v>
      </c>
      <c r="EB95" s="84" t="s">
        <v>922</v>
      </c>
      <c r="EC95" s="97">
        <f t="shared" si="67"/>
        <v>0.11538461538461539</v>
      </c>
      <c r="ED95" s="86">
        <v>4200</v>
      </c>
      <c r="EE95" s="97">
        <f t="shared" si="63"/>
        <v>1.7369727047146402</v>
      </c>
      <c r="EF95" s="84" t="s">
        <v>922</v>
      </c>
      <c r="EG95" s="88">
        <v>23</v>
      </c>
      <c r="EH95" s="85">
        <v>562</v>
      </c>
      <c r="EI95" s="85">
        <v>13</v>
      </c>
      <c r="EJ95" s="85">
        <v>102</v>
      </c>
      <c r="EK95" s="85">
        <v>36</v>
      </c>
      <c r="EL95" s="85">
        <v>664</v>
      </c>
      <c r="EM95" s="87">
        <v>9703</v>
      </c>
      <c r="EN95" s="86">
        <v>5118</v>
      </c>
      <c r="EO95" s="86">
        <v>14821</v>
      </c>
      <c r="EP95" s="97">
        <f t="shared" si="64"/>
        <v>6.12944582299421</v>
      </c>
      <c r="EQ95" s="97">
        <f t="shared" si="65"/>
        <v>0.6409635427928903</v>
      </c>
      <c r="ER95" s="85">
        <v>2</v>
      </c>
      <c r="ES95" s="88">
        <v>73</v>
      </c>
      <c r="ET95" s="85">
        <v>37</v>
      </c>
      <c r="EU95" s="97">
        <f t="shared" si="68"/>
        <v>1.972972972972973</v>
      </c>
      <c r="EV95" s="97">
        <f t="shared" si="66"/>
        <v>2.496457728898185</v>
      </c>
      <c r="EW95" s="88">
        <v>4</v>
      </c>
      <c r="EX95" s="84" t="s">
        <v>176</v>
      </c>
      <c r="EY95" s="84" t="s">
        <v>186</v>
      </c>
      <c r="EZ95" s="84" t="s">
        <v>193</v>
      </c>
      <c r="FA95" s="84" t="s">
        <v>193</v>
      </c>
      <c r="FB95" s="84" t="s">
        <v>193</v>
      </c>
      <c r="FC95" s="84" t="s">
        <v>193</v>
      </c>
      <c r="FD95" s="84" t="s">
        <v>193</v>
      </c>
      <c r="FE95" s="84" t="s">
        <v>193</v>
      </c>
      <c r="FF95" s="84" t="s">
        <v>193</v>
      </c>
      <c r="FG95" s="84" t="s">
        <v>193</v>
      </c>
      <c r="FH95" s="84" t="s">
        <v>193</v>
      </c>
      <c r="FI95" s="84" t="s">
        <v>193</v>
      </c>
      <c r="FJ95" s="84" t="s">
        <v>193</v>
      </c>
      <c r="FK95" s="84" t="s">
        <v>193</v>
      </c>
      <c r="FL95" s="84" t="s">
        <v>193</v>
      </c>
      <c r="FM95" s="84" t="s">
        <v>193</v>
      </c>
      <c r="FN95" s="84" t="s">
        <v>193</v>
      </c>
      <c r="FO95" s="84" t="s">
        <v>193</v>
      </c>
      <c r="FP95" s="84" t="s">
        <v>193</v>
      </c>
      <c r="FQ95" s="84" t="s">
        <v>193</v>
      </c>
      <c r="FR95" s="84" t="s">
        <v>193</v>
      </c>
      <c r="FS95" s="84" t="s">
        <v>193</v>
      </c>
      <c r="FT95" s="84" t="s">
        <v>193</v>
      </c>
      <c r="FU95" s="84" t="s">
        <v>193</v>
      </c>
      <c r="FV95" s="84" t="s">
        <v>193</v>
      </c>
      <c r="FW95" s="84" t="s">
        <v>193</v>
      </c>
      <c r="FX95" s="84" t="s">
        <v>193</v>
      </c>
      <c r="FY95" s="84" t="s">
        <v>193</v>
      </c>
      <c r="FZ95" s="84" t="s">
        <v>193</v>
      </c>
      <c r="GA95" s="84" t="s">
        <v>193</v>
      </c>
      <c r="GB95" s="84" t="s">
        <v>193</v>
      </c>
      <c r="GC95" s="84" t="s">
        <v>193</v>
      </c>
      <c r="GD95" s="84" t="s">
        <v>193</v>
      </c>
      <c r="GE95" s="84" t="s">
        <v>193</v>
      </c>
      <c r="GF95" s="84" t="s">
        <v>193</v>
      </c>
      <c r="GG95" s="84" t="s">
        <v>193</v>
      </c>
      <c r="GH95" s="84" t="s">
        <v>193</v>
      </c>
      <c r="GI95" s="84" t="s">
        <v>193</v>
      </c>
      <c r="GJ95" s="84" t="s">
        <v>193</v>
      </c>
      <c r="GK95" s="84" t="s">
        <v>193</v>
      </c>
      <c r="GL95" s="84" t="s">
        <v>193</v>
      </c>
      <c r="GM95" s="84" t="s">
        <v>193</v>
      </c>
      <c r="GN95" s="84" t="s">
        <v>193</v>
      </c>
      <c r="GO95" s="84" t="s">
        <v>193</v>
      </c>
      <c r="GP95" s="84" t="s">
        <v>193</v>
      </c>
      <c r="GQ95" s="84" t="s">
        <v>193</v>
      </c>
      <c r="GR95" s="84" t="s">
        <v>193</v>
      </c>
      <c r="GS95" s="84" t="s">
        <v>193</v>
      </c>
      <c r="GT95" s="84" t="s">
        <v>193</v>
      </c>
      <c r="GU95" s="84" t="s">
        <v>193</v>
      </c>
      <c r="GV95" s="84" t="s">
        <v>279</v>
      </c>
      <c r="GW95" s="84" t="s">
        <v>374</v>
      </c>
      <c r="GX95" s="84" t="s">
        <v>395</v>
      </c>
      <c r="GY95" s="85">
        <v>5</v>
      </c>
      <c r="GZ95" s="84" t="s">
        <v>493</v>
      </c>
      <c r="HA95" s="84" t="s">
        <v>497</v>
      </c>
      <c r="HB95" s="84" t="s">
        <v>501</v>
      </c>
      <c r="HC95" s="84" t="s">
        <v>507</v>
      </c>
      <c r="HD95" s="84" t="s">
        <v>514</v>
      </c>
      <c r="HE95" s="84" t="s">
        <v>514</v>
      </c>
    </row>
    <row r="96" spans="1:213" ht="12.75">
      <c r="A96" s="6" t="s">
        <v>877</v>
      </c>
      <c r="B96" s="6" t="s">
        <v>878</v>
      </c>
      <c r="C96" s="6" t="s">
        <v>696</v>
      </c>
      <c r="D96" s="6" t="s">
        <v>906</v>
      </c>
      <c r="E96" s="6" t="s">
        <v>878</v>
      </c>
      <c r="F96" s="6" t="s">
        <v>918</v>
      </c>
      <c r="G96" s="6" t="s">
        <v>922</v>
      </c>
      <c r="H96" s="7">
        <v>0.000722843</v>
      </c>
      <c r="I96" s="6" t="s">
        <v>27</v>
      </c>
      <c r="J96" s="6" t="s">
        <v>131</v>
      </c>
      <c r="K96" s="7">
        <v>83352</v>
      </c>
      <c r="L96" s="7">
        <v>5393</v>
      </c>
      <c r="M96" s="6" t="s">
        <v>27</v>
      </c>
      <c r="N96" s="6" t="s">
        <v>131</v>
      </c>
      <c r="O96" s="7">
        <v>83352</v>
      </c>
      <c r="P96" s="7">
        <v>5393</v>
      </c>
      <c r="Q96" s="6" t="s">
        <v>1146</v>
      </c>
      <c r="R96" s="6" t="s">
        <v>1241</v>
      </c>
      <c r="S96" s="6" t="s">
        <v>1308</v>
      </c>
      <c r="T96" s="6" t="s">
        <v>1406</v>
      </c>
      <c r="U96" s="6" t="s">
        <v>1498</v>
      </c>
      <c r="V96" s="6" t="s">
        <v>1600</v>
      </c>
      <c r="W96" s="6" t="s">
        <v>1600</v>
      </c>
      <c r="Y96" s="8">
        <v>4503</v>
      </c>
      <c r="Z96" s="53">
        <f t="shared" si="44"/>
        <v>3631</v>
      </c>
      <c r="AA96" s="8">
        <v>1564</v>
      </c>
      <c r="AB96" s="8">
        <v>2067</v>
      </c>
      <c r="AC96" s="58">
        <v>944</v>
      </c>
      <c r="AD96" s="6" t="s">
        <v>1699</v>
      </c>
      <c r="AE96" s="7">
        <v>479</v>
      </c>
      <c r="AF96" s="6" t="s">
        <v>1699</v>
      </c>
      <c r="AG96" s="8">
        <f t="shared" si="54"/>
        <v>1423</v>
      </c>
      <c r="AH96" s="38">
        <f t="shared" si="55"/>
        <v>0.3919030570090884</v>
      </c>
      <c r="AI96" s="7">
        <v>4</v>
      </c>
      <c r="AJ96" s="11">
        <v>27.5</v>
      </c>
      <c r="AK96" s="11">
        <v>27.5</v>
      </c>
      <c r="AL96" s="58">
        <v>1</v>
      </c>
      <c r="AM96" s="7">
        <v>0</v>
      </c>
      <c r="AN96" s="7">
        <v>0</v>
      </c>
      <c r="AO96" s="7">
        <v>0</v>
      </c>
      <c r="AP96" s="7">
        <v>0</v>
      </c>
      <c r="AQ96" s="62">
        <v>0</v>
      </c>
      <c r="AR96" s="12">
        <v>0.7</v>
      </c>
      <c r="AS96" s="12">
        <v>0.7</v>
      </c>
      <c r="AT96" s="12">
        <v>0.93</v>
      </c>
      <c r="AU96" s="12">
        <v>1.63</v>
      </c>
      <c r="AV96" s="12">
        <f t="shared" si="56"/>
        <v>0.4489121454144863</v>
      </c>
      <c r="AW96" s="53">
        <v>20057</v>
      </c>
      <c r="AX96" s="7">
        <v>28</v>
      </c>
      <c r="AY96" s="10">
        <v>1740</v>
      </c>
      <c r="AZ96" s="10">
        <v>3072</v>
      </c>
      <c r="BA96" s="9">
        <v>0</v>
      </c>
      <c r="BB96" s="9">
        <v>0</v>
      </c>
      <c r="BC96" s="10">
        <v>4812</v>
      </c>
      <c r="BD96" s="53">
        <v>31017</v>
      </c>
      <c r="BE96" s="8">
        <v>3072</v>
      </c>
      <c r="BF96" s="8">
        <v>34089</v>
      </c>
      <c r="BG96" s="8">
        <v>16999</v>
      </c>
      <c r="BH96" s="8">
        <v>0</v>
      </c>
      <c r="BI96" s="8">
        <v>16999</v>
      </c>
      <c r="BJ96" s="8">
        <v>0</v>
      </c>
      <c r="BK96" s="8">
        <v>0</v>
      </c>
      <c r="BL96" s="8">
        <v>0</v>
      </c>
      <c r="BM96" s="8">
        <v>5000</v>
      </c>
      <c r="BN96" s="8">
        <v>0</v>
      </c>
      <c r="BO96" s="8">
        <v>5000</v>
      </c>
      <c r="BP96" s="8">
        <v>6932</v>
      </c>
      <c r="BQ96" s="8">
        <v>0</v>
      </c>
      <c r="BR96" s="8">
        <v>6932</v>
      </c>
      <c r="BS96" s="8">
        <v>59948</v>
      </c>
      <c r="BT96" s="12">
        <f t="shared" si="57"/>
        <v>16.510052327182596</v>
      </c>
      <c r="BU96" s="8">
        <v>3072</v>
      </c>
      <c r="BV96" s="8">
        <v>63020</v>
      </c>
      <c r="BW96" s="53">
        <v>31550</v>
      </c>
      <c r="BX96" s="8">
        <v>11163</v>
      </c>
      <c r="BY96" s="8">
        <v>42713</v>
      </c>
      <c r="BZ96" s="12">
        <f t="shared" si="58"/>
        <v>11.763426053428807</v>
      </c>
      <c r="CA96" s="8">
        <v>7875</v>
      </c>
      <c r="CB96" s="8">
        <v>2605</v>
      </c>
      <c r="CC96" s="8">
        <v>2089</v>
      </c>
      <c r="CD96" s="8">
        <v>12569</v>
      </c>
      <c r="CE96" s="12">
        <f t="shared" si="59"/>
        <v>3.461580831726797</v>
      </c>
      <c r="CF96" s="53">
        <v>0</v>
      </c>
      <c r="CG96" s="8">
        <v>8731</v>
      </c>
      <c r="CH96" s="8">
        <v>8731</v>
      </c>
      <c r="CI96" s="80">
        <f t="shared" si="52"/>
        <v>2.404571743321399</v>
      </c>
      <c r="CJ96" s="8">
        <v>64013</v>
      </c>
      <c r="CK96" s="12">
        <f t="shared" si="60"/>
        <v>17.629578628477002</v>
      </c>
      <c r="CL96" s="8">
        <v>3979</v>
      </c>
      <c r="CM96" s="8">
        <v>0</v>
      </c>
      <c r="CN96" s="8">
        <v>0</v>
      </c>
      <c r="CO96" s="8">
        <v>1279</v>
      </c>
      <c r="CP96" s="8">
        <v>2700</v>
      </c>
      <c r="CQ96" s="8">
        <v>2948</v>
      </c>
      <c r="CR96" s="10">
        <v>871</v>
      </c>
      <c r="CS96" s="9">
        <v>0</v>
      </c>
      <c r="CT96" s="10">
        <v>871</v>
      </c>
      <c r="CU96" s="10">
        <v>869</v>
      </c>
      <c r="CV96" s="9">
        <v>0</v>
      </c>
      <c r="CW96" s="6" t="s">
        <v>932</v>
      </c>
      <c r="CX96" s="9">
        <v>0</v>
      </c>
      <c r="CY96" s="10">
        <v>1740</v>
      </c>
      <c r="CZ96" s="74">
        <f t="shared" si="61"/>
        <v>0.08310950413223141</v>
      </c>
      <c r="DA96" s="8">
        <v>1609</v>
      </c>
      <c r="DB96" s="7">
        <v>797</v>
      </c>
      <c r="DC96" s="8">
        <v>17780</v>
      </c>
      <c r="DD96" s="7">
        <v>427</v>
      </c>
      <c r="DE96" s="7">
        <v>427</v>
      </c>
      <c r="DF96" s="7">
        <v>0</v>
      </c>
      <c r="DG96" s="8">
        <v>1085</v>
      </c>
      <c r="DH96" s="8">
        <v>1085</v>
      </c>
      <c r="DI96" s="7">
        <v>0</v>
      </c>
      <c r="DJ96" s="7">
        <v>15</v>
      </c>
      <c r="DK96" s="7">
        <v>51</v>
      </c>
      <c r="DL96" s="7">
        <v>0</v>
      </c>
      <c r="DM96" s="7">
        <v>0</v>
      </c>
      <c r="DN96" s="7">
        <v>51</v>
      </c>
      <c r="DO96" s="7">
        <v>0</v>
      </c>
      <c r="DP96" s="7">
        <v>2</v>
      </c>
      <c r="DQ96" s="8">
        <v>19360</v>
      </c>
      <c r="DR96" s="7">
        <v>50</v>
      </c>
      <c r="DS96" s="7"/>
      <c r="DT96" s="7">
        <v>0</v>
      </c>
      <c r="DU96" s="7">
        <v>0</v>
      </c>
      <c r="DV96" s="7">
        <v>50</v>
      </c>
      <c r="DW96" s="53">
        <v>1802</v>
      </c>
      <c r="DX96" s="8">
        <v>10632</v>
      </c>
      <c r="DY96" s="6" t="s">
        <v>923</v>
      </c>
      <c r="DZ96" s="25">
        <f t="shared" si="62"/>
        <v>2.928118975488846</v>
      </c>
      <c r="EA96" s="7">
        <v>486</v>
      </c>
      <c r="EB96" s="6" t="s">
        <v>922</v>
      </c>
      <c r="EC96" s="25">
        <f t="shared" si="67"/>
        <v>0.1338474249518039</v>
      </c>
      <c r="ED96" s="8">
        <v>5123</v>
      </c>
      <c r="EE96" s="25">
        <f t="shared" si="63"/>
        <v>1.4109060864775544</v>
      </c>
      <c r="EF96" s="6" t="s">
        <v>923</v>
      </c>
      <c r="EG96" s="58">
        <v>34</v>
      </c>
      <c r="EH96" s="8">
        <v>3765</v>
      </c>
      <c r="EI96" s="7">
        <v>14</v>
      </c>
      <c r="EJ96" s="7">
        <v>118</v>
      </c>
      <c r="EK96" s="7">
        <v>48</v>
      </c>
      <c r="EL96" s="8">
        <v>3883</v>
      </c>
      <c r="EM96" s="53">
        <v>11439</v>
      </c>
      <c r="EN96" s="8">
        <v>8245</v>
      </c>
      <c r="EO96" s="8">
        <v>19684</v>
      </c>
      <c r="EP96" s="25">
        <f t="shared" si="64"/>
        <v>5.421096116772239</v>
      </c>
      <c r="EQ96" s="25">
        <f t="shared" si="65"/>
        <v>1.0167355371900826</v>
      </c>
      <c r="ER96" s="7">
        <v>2</v>
      </c>
      <c r="ES96" s="58">
        <v>427</v>
      </c>
      <c r="ET96" s="7">
        <v>210</v>
      </c>
      <c r="EU96" s="25">
        <f t="shared" si="68"/>
        <v>2.033333333333333</v>
      </c>
      <c r="EV96" s="25">
        <f t="shared" si="66"/>
        <v>10.668563300142246</v>
      </c>
      <c r="EW96" s="58">
        <v>4</v>
      </c>
      <c r="EX96" s="6" t="s">
        <v>174</v>
      </c>
      <c r="EY96" s="6" t="s">
        <v>181</v>
      </c>
      <c r="EZ96" s="6" t="s">
        <v>193</v>
      </c>
      <c r="FA96" s="6" t="s">
        <v>193</v>
      </c>
      <c r="FB96" s="6" t="s">
        <v>193</v>
      </c>
      <c r="FC96" s="6" t="s">
        <v>193</v>
      </c>
      <c r="FD96" s="6" t="s">
        <v>193</v>
      </c>
      <c r="FE96" s="6" t="s">
        <v>193</v>
      </c>
      <c r="FF96" s="6" t="s">
        <v>193</v>
      </c>
      <c r="FG96" s="6" t="s">
        <v>193</v>
      </c>
      <c r="FH96" s="6" t="s">
        <v>193</v>
      </c>
      <c r="FI96" s="6" t="s">
        <v>193</v>
      </c>
      <c r="FJ96" s="6" t="s">
        <v>193</v>
      </c>
      <c r="FK96" s="6" t="s">
        <v>193</v>
      </c>
      <c r="FL96" s="6" t="s">
        <v>193</v>
      </c>
      <c r="FM96" s="6" t="s">
        <v>193</v>
      </c>
      <c r="FN96" s="6" t="s">
        <v>193</v>
      </c>
      <c r="FO96" s="6" t="s">
        <v>193</v>
      </c>
      <c r="FP96" s="6" t="s">
        <v>193</v>
      </c>
      <c r="FQ96" s="6" t="s">
        <v>193</v>
      </c>
      <c r="FR96" s="6" t="s">
        <v>193</v>
      </c>
      <c r="FS96" s="6" t="s">
        <v>193</v>
      </c>
      <c r="FT96" s="6" t="s">
        <v>193</v>
      </c>
      <c r="FU96" s="6" t="s">
        <v>193</v>
      </c>
      <c r="FV96" s="6" t="s">
        <v>193</v>
      </c>
      <c r="FW96" s="6" t="s">
        <v>193</v>
      </c>
      <c r="FX96" s="6" t="s">
        <v>193</v>
      </c>
      <c r="FY96" s="6" t="s">
        <v>193</v>
      </c>
      <c r="FZ96" s="6" t="s">
        <v>193</v>
      </c>
      <c r="GA96" s="6" t="s">
        <v>193</v>
      </c>
      <c r="GB96" s="6" t="s">
        <v>193</v>
      </c>
      <c r="GC96" s="6" t="s">
        <v>193</v>
      </c>
      <c r="GD96" s="6" t="s">
        <v>193</v>
      </c>
      <c r="GE96" s="6" t="s">
        <v>193</v>
      </c>
      <c r="GF96" s="6" t="s">
        <v>193</v>
      </c>
      <c r="GG96" s="6" t="s">
        <v>193</v>
      </c>
      <c r="GH96" s="6" t="s">
        <v>193</v>
      </c>
      <c r="GI96" s="6" t="s">
        <v>193</v>
      </c>
      <c r="GJ96" s="6" t="s">
        <v>193</v>
      </c>
      <c r="GK96" s="6" t="s">
        <v>193</v>
      </c>
      <c r="GL96" s="6" t="s">
        <v>193</v>
      </c>
      <c r="GM96" s="6" t="s">
        <v>193</v>
      </c>
      <c r="GN96" s="6" t="s">
        <v>193</v>
      </c>
      <c r="GO96" s="6" t="s">
        <v>193</v>
      </c>
      <c r="GP96" s="6" t="s">
        <v>193</v>
      </c>
      <c r="GQ96" s="6" t="s">
        <v>193</v>
      </c>
      <c r="GR96" s="6" t="s">
        <v>193</v>
      </c>
      <c r="GS96" s="6" t="s">
        <v>193</v>
      </c>
      <c r="GT96" s="6" t="s">
        <v>193</v>
      </c>
      <c r="GU96" s="6" t="s">
        <v>193</v>
      </c>
      <c r="GV96" s="6" t="s">
        <v>280</v>
      </c>
      <c r="GW96" s="6" t="s">
        <v>375</v>
      </c>
      <c r="GX96" s="6" t="s">
        <v>451</v>
      </c>
      <c r="GY96" s="6" t="s">
        <v>489</v>
      </c>
      <c r="GZ96" s="6" t="s">
        <v>493</v>
      </c>
      <c r="HA96" s="6" t="s">
        <v>497</v>
      </c>
      <c r="HB96" s="6" t="s">
        <v>501</v>
      </c>
      <c r="HC96" s="6" t="s">
        <v>507</v>
      </c>
      <c r="HD96" s="6" t="s">
        <v>514</v>
      </c>
      <c r="HE96" s="6" t="s">
        <v>514</v>
      </c>
    </row>
    <row r="97" spans="1:213" ht="12.75">
      <c r="A97" s="6" t="s">
        <v>879</v>
      </c>
      <c r="B97" s="6" t="s">
        <v>880</v>
      </c>
      <c r="C97" s="6" t="s">
        <v>696</v>
      </c>
      <c r="D97" s="6" t="s">
        <v>906</v>
      </c>
      <c r="E97" s="6" t="s">
        <v>880</v>
      </c>
      <c r="F97" s="6" t="s">
        <v>919</v>
      </c>
      <c r="G97" s="6" t="s">
        <v>922</v>
      </c>
      <c r="H97" s="7">
        <v>0.000576986</v>
      </c>
      <c r="I97" s="6" t="s">
        <v>28</v>
      </c>
      <c r="J97" s="6" t="s">
        <v>48</v>
      </c>
      <c r="K97" s="7">
        <v>83221</v>
      </c>
      <c r="L97" s="7">
        <v>5306</v>
      </c>
      <c r="M97" s="6" t="s">
        <v>28</v>
      </c>
      <c r="N97" s="6" t="s">
        <v>48</v>
      </c>
      <c r="O97" s="7">
        <v>83221</v>
      </c>
      <c r="P97" s="7">
        <v>5306</v>
      </c>
      <c r="Q97" s="6" t="s">
        <v>1109</v>
      </c>
      <c r="R97" s="6" t="s">
        <v>1242</v>
      </c>
      <c r="S97" s="6" t="s">
        <v>1309</v>
      </c>
      <c r="T97" s="6" t="s">
        <v>1407</v>
      </c>
      <c r="U97" s="6" t="s">
        <v>1499</v>
      </c>
      <c r="V97" s="6" t="s">
        <v>1601</v>
      </c>
      <c r="W97" s="6" t="s">
        <v>1601</v>
      </c>
      <c r="Z97" s="53">
        <f t="shared" si="44"/>
        <v>7797</v>
      </c>
      <c r="AA97" s="8">
        <v>7797</v>
      </c>
      <c r="AB97" s="7">
        <v>0</v>
      </c>
      <c r="AC97" s="53">
        <v>4320</v>
      </c>
      <c r="AD97" s="6" t="s">
        <v>1700</v>
      </c>
      <c r="AE97" s="7">
        <v>0</v>
      </c>
      <c r="AF97" s="7">
        <v>0</v>
      </c>
      <c r="AG97" s="8">
        <f t="shared" si="54"/>
        <v>4320</v>
      </c>
      <c r="AH97" s="38">
        <f t="shared" si="55"/>
        <v>0.5540592535590612</v>
      </c>
      <c r="AI97" s="7">
        <v>143</v>
      </c>
      <c r="AJ97" s="9">
        <v>0</v>
      </c>
      <c r="AK97" s="9">
        <v>0</v>
      </c>
      <c r="AL97" s="58">
        <v>1</v>
      </c>
      <c r="AM97" s="7">
        <v>0</v>
      </c>
      <c r="AN97" s="7">
        <v>0</v>
      </c>
      <c r="AO97" s="7">
        <v>0</v>
      </c>
      <c r="AP97" s="7">
        <v>0</v>
      </c>
      <c r="AQ97" s="62">
        <v>1</v>
      </c>
      <c r="AR97" s="12">
        <v>0</v>
      </c>
      <c r="AS97" s="12">
        <v>1</v>
      </c>
      <c r="AT97" s="12">
        <v>3.5</v>
      </c>
      <c r="AU97" s="12">
        <v>4.5</v>
      </c>
      <c r="AV97" s="12">
        <f t="shared" si="56"/>
        <v>0.5771450557906888</v>
      </c>
      <c r="AW97" s="53">
        <v>45000</v>
      </c>
      <c r="AX97" s="7">
        <v>40</v>
      </c>
      <c r="AY97" s="10">
        <v>259000</v>
      </c>
      <c r="AZ97" s="9">
        <v>0</v>
      </c>
      <c r="BA97" s="9">
        <v>0</v>
      </c>
      <c r="BB97" s="9">
        <v>0</v>
      </c>
      <c r="BC97" s="10">
        <v>259000</v>
      </c>
      <c r="BD97" s="53">
        <v>232466</v>
      </c>
      <c r="BE97" s="8">
        <v>0</v>
      </c>
      <c r="BF97" s="8">
        <v>232466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5000</v>
      </c>
      <c r="BQ97" s="8">
        <v>0</v>
      </c>
      <c r="BR97" s="8">
        <v>5000</v>
      </c>
      <c r="BS97" s="8">
        <v>237466</v>
      </c>
      <c r="BT97" s="12">
        <f t="shared" si="57"/>
        <v>30.456072848531488</v>
      </c>
      <c r="BU97" s="8">
        <v>0</v>
      </c>
      <c r="BV97" s="8">
        <v>237466</v>
      </c>
      <c r="BW97" s="53">
        <v>57286</v>
      </c>
      <c r="BX97" s="8">
        <v>14902</v>
      </c>
      <c r="BY97" s="8">
        <v>72188</v>
      </c>
      <c r="BZ97" s="12">
        <f t="shared" si="58"/>
        <v>9.258432730537386</v>
      </c>
      <c r="CA97" s="8">
        <v>46000</v>
      </c>
      <c r="CB97" s="8">
        <v>3800</v>
      </c>
      <c r="CC97" s="8">
        <v>2700</v>
      </c>
      <c r="CD97" s="8">
        <v>52500</v>
      </c>
      <c r="CE97" s="12">
        <f t="shared" si="59"/>
        <v>6.733358984224702</v>
      </c>
      <c r="CF97" s="53">
        <v>0</v>
      </c>
      <c r="CG97" s="8">
        <v>40000</v>
      </c>
      <c r="CH97" s="8">
        <v>40000</v>
      </c>
      <c r="CI97" s="80">
        <f t="shared" si="52"/>
        <v>5.130178273695011</v>
      </c>
      <c r="CJ97" s="8">
        <v>164688</v>
      </c>
      <c r="CK97" s="12">
        <f t="shared" si="60"/>
        <v>21.1219699884571</v>
      </c>
      <c r="CL97" s="8">
        <v>89889</v>
      </c>
      <c r="CM97" s="8">
        <v>64987</v>
      </c>
      <c r="CN97" s="8">
        <v>24902</v>
      </c>
      <c r="CO97" s="8">
        <v>0</v>
      </c>
      <c r="CP97" s="8">
        <v>0</v>
      </c>
      <c r="CQ97" s="8">
        <v>0</v>
      </c>
      <c r="CR97" s="10">
        <v>331778</v>
      </c>
      <c r="CS97" s="9">
        <v>0</v>
      </c>
      <c r="CT97" s="10">
        <v>260495</v>
      </c>
      <c r="CU97" s="9">
        <v>0</v>
      </c>
      <c r="CV97" s="9">
        <v>0</v>
      </c>
      <c r="CW97" s="6" t="s">
        <v>932</v>
      </c>
      <c r="CX97" s="9">
        <v>0</v>
      </c>
      <c r="CY97" s="10">
        <v>260495</v>
      </c>
      <c r="CZ97" s="74">
        <f t="shared" si="61"/>
        <v>0.027717512520529612</v>
      </c>
      <c r="DA97" s="8">
        <v>2734</v>
      </c>
      <c r="DB97" s="8">
        <v>5100</v>
      </c>
      <c r="DC97" s="8">
        <v>84209</v>
      </c>
      <c r="DD97" s="8">
        <v>5739</v>
      </c>
      <c r="DE97" s="8">
        <v>1939</v>
      </c>
      <c r="DF97" s="8">
        <v>3800</v>
      </c>
      <c r="DG97" s="8">
        <v>5386</v>
      </c>
      <c r="DH97" s="8">
        <v>5386</v>
      </c>
      <c r="DI97" s="7">
        <v>0</v>
      </c>
      <c r="DJ97" s="7">
        <v>0</v>
      </c>
      <c r="DK97" s="7">
        <v>51</v>
      </c>
      <c r="DL97" s="7">
        <v>3</v>
      </c>
      <c r="DM97" s="7">
        <v>0</v>
      </c>
      <c r="DN97" s="7">
        <v>54</v>
      </c>
      <c r="DO97" s="8">
        <v>1250</v>
      </c>
      <c r="DP97" s="8">
        <v>2000</v>
      </c>
      <c r="DQ97" s="8">
        <v>98638</v>
      </c>
      <c r="DR97" s="7">
        <v>84</v>
      </c>
      <c r="DS97" s="7"/>
      <c r="DT97" s="7">
        <v>1</v>
      </c>
      <c r="DU97" s="7">
        <v>0</v>
      </c>
      <c r="DV97" s="7">
        <v>85</v>
      </c>
      <c r="DW97" s="53">
        <v>2672</v>
      </c>
      <c r="DX97" s="8">
        <v>81000</v>
      </c>
      <c r="DY97" s="6" t="s">
        <v>923</v>
      </c>
      <c r="DZ97" s="25">
        <f t="shared" si="62"/>
        <v>10.388611004232397</v>
      </c>
      <c r="EA97" s="8">
        <v>10230</v>
      </c>
      <c r="EB97" s="6" t="s">
        <v>923</v>
      </c>
      <c r="EC97" s="25">
        <f t="shared" si="67"/>
        <v>1.3120430934974991</v>
      </c>
      <c r="ED97" s="8">
        <v>15349</v>
      </c>
      <c r="EE97" s="25">
        <f t="shared" si="63"/>
        <v>1.968577658073618</v>
      </c>
      <c r="EF97" s="6" t="s">
        <v>922</v>
      </c>
      <c r="EG97" s="58">
        <v>105</v>
      </c>
      <c r="EH97" s="8">
        <v>4100</v>
      </c>
      <c r="EI97" s="7">
        <v>38</v>
      </c>
      <c r="EJ97" s="7">
        <v>490</v>
      </c>
      <c r="EK97" s="7">
        <v>143</v>
      </c>
      <c r="EL97" s="8">
        <v>4590</v>
      </c>
      <c r="EM97" s="53">
        <v>45879</v>
      </c>
      <c r="EN97" s="8">
        <v>48329</v>
      </c>
      <c r="EO97" s="8">
        <v>94208</v>
      </c>
      <c r="EP97" s="25">
        <f t="shared" si="64"/>
        <v>12.08259587020649</v>
      </c>
      <c r="EQ97" s="25">
        <f t="shared" si="65"/>
        <v>0.9550883026825362</v>
      </c>
      <c r="ER97" s="7">
        <v>2</v>
      </c>
      <c r="ES97" s="58">
        <v>23</v>
      </c>
      <c r="ET97" s="7">
        <v>133</v>
      </c>
      <c r="EU97" s="25">
        <f t="shared" si="68"/>
        <v>0.17293233082706766</v>
      </c>
      <c r="EV97" s="25">
        <f t="shared" si="66"/>
        <v>1.4117697010869565</v>
      </c>
      <c r="EW97" s="58">
        <v>17</v>
      </c>
      <c r="EX97" s="6" t="s">
        <v>174</v>
      </c>
      <c r="EY97" s="6" t="s">
        <v>185</v>
      </c>
      <c r="EZ97" s="6" t="s">
        <v>193</v>
      </c>
      <c r="FA97" s="6" t="s">
        <v>193</v>
      </c>
      <c r="FB97" s="6" t="s">
        <v>193</v>
      </c>
      <c r="FC97" s="6" t="s">
        <v>193</v>
      </c>
      <c r="FD97" s="6" t="s">
        <v>193</v>
      </c>
      <c r="FE97" s="6" t="s">
        <v>193</v>
      </c>
      <c r="FF97" s="6" t="s">
        <v>193</v>
      </c>
      <c r="FG97" s="6" t="s">
        <v>193</v>
      </c>
      <c r="FH97" s="6" t="s">
        <v>193</v>
      </c>
      <c r="FI97" s="6" t="s">
        <v>193</v>
      </c>
      <c r="FJ97" s="6" t="s">
        <v>193</v>
      </c>
      <c r="FK97" s="6" t="s">
        <v>193</v>
      </c>
      <c r="FL97" s="6" t="s">
        <v>193</v>
      </c>
      <c r="FM97" s="6" t="s">
        <v>193</v>
      </c>
      <c r="FN97" s="6" t="s">
        <v>193</v>
      </c>
      <c r="FO97" s="6" t="s">
        <v>193</v>
      </c>
      <c r="FP97" s="6" t="s">
        <v>193</v>
      </c>
      <c r="FQ97" s="6" t="s">
        <v>193</v>
      </c>
      <c r="FR97" s="6" t="s">
        <v>193</v>
      </c>
      <c r="FS97" s="6" t="s">
        <v>193</v>
      </c>
      <c r="FT97" s="6" t="s">
        <v>193</v>
      </c>
      <c r="FU97" s="6" t="s">
        <v>193</v>
      </c>
      <c r="FV97" s="6" t="s">
        <v>193</v>
      </c>
      <c r="FW97" s="6" t="s">
        <v>193</v>
      </c>
      <c r="FX97" s="6" t="s">
        <v>193</v>
      </c>
      <c r="FY97" s="6" t="s">
        <v>193</v>
      </c>
      <c r="FZ97" s="6" t="s">
        <v>193</v>
      </c>
      <c r="GA97" s="6" t="s">
        <v>193</v>
      </c>
      <c r="GB97" s="6" t="s">
        <v>193</v>
      </c>
      <c r="GC97" s="6" t="s">
        <v>193</v>
      </c>
      <c r="GD97" s="6" t="s">
        <v>193</v>
      </c>
      <c r="GE97" s="6" t="s">
        <v>193</v>
      </c>
      <c r="GF97" s="6" t="s">
        <v>193</v>
      </c>
      <c r="GG97" s="6" t="s">
        <v>193</v>
      </c>
      <c r="GH97" s="6" t="s">
        <v>193</v>
      </c>
      <c r="GI97" s="6" t="s">
        <v>193</v>
      </c>
      <c r="GJ97" s="6" t="s">
        <v>193</v>
      </c>
      <c r="GK97" s="6" t="s">
        <v>193</v>
      </c>
      <c r="GL97" s="6" t="s">
        <v>193</v>
      </c>
      <c r="GM97" s="6" t="s">
        <v>193</v>
      </c>
      <c r="GN97" s="6" t="s">
        <v>193</v>
      </c>
      <c r="GO97" s="6" t="s">
        <v>193</v>
      </c>
      <c r="GP97" s="6" t="s">
        <v>193</v>
      </c>
      <c r="GQ97" s="6" t="s">
        <v>193</v>
      </c>
      <c r="GR97" s="6" t="s">
        <v>193</v>
      </c>
      <c r="GS97" s="6" t="s">
        <v>193</v>
      </c>
      <c r="GT97" s="6" t="s">
        <v>193</v>
      </c>
      <c r="GU97" s="6" t="s">
        <v>193</v>
      </c>
      <c r="GV97" s="6" t="s">
        <v>281</v>
      </c>
      <c r="GW97" s="6" t="s">
        <v>376</v>
      </c>
      <c r="GX97" s="6" t="s">
        <v>451</v>
      </c>
      <c r="GY97" s="6" t="s">
        <v>1469</v>
      </c>
      <c r="GZ97" s="6" t="s">
        <v>494</v>
      </c>
      <c r="HA97" s="6" t="s">
        <v>497</v>
      </c>
      <c r="HB97" s="6" t="s">
        <v>501</v>
      </c>
      <c r="HC97" s="6" t="s">
        <v>504</v>
      </c>
      <c r="HD97" s="6" t="s">
        <v>517</v>
      </c>
      <c r="HE97" s="6" t="s">
        <v>515</v>
      </c>
    </row>
    <row r="98" spans="1:213" ht="12.75">
      <c r="A98" s="6" t="s">
        <v>881</v>
      </c>
      <c r="B98" s="6" t="s">
        <v>882</v>
      </c>
      <c r="C98" s="6" t="s">
        <v>696</v>
      </c>
      <c r="D98" s="6" t="s">
        <v>906</v>
      </c>
      <c r="E98" s="6" t="s">
        <v>882</v>
      </c>
      <c r="F98" s="6" t="s">
        <v>918</v>
      </c>
      <c r="G98" s="6" t="s">
        <v>922</v>
      </c>
      <c r="H98" s="6" t="s">
        <v>926</v>
      </c>
      <c r="I98" s="6" t="s">
        <v>29</v>
      </c>
      <c r="J98" s="6" t="s">
        <v>132</v>
      </c>
      <c r="K98" s="7">
        <v>83276</v>
      </c>
      <c r="L98" s="7">
        <v>1496</v>
      </c>
      <c r="M98" s="6" t="s">
        <v>29</v>
      </c>
      <c r="N98" s="6" t="s">
        <v>132</v>
      </c>
      <c r="O98" s="7">
        <v>83276</v>
      </c>
      <c r="P98" s="7">
        <v>1496</v>
      </c>
      <c r="Q98" s="6" t="s">
        <v>1132</v>
      </c>
      <c r="R98" s="6" t="s">
        <v>1243</v>
      </c>
      <c r="S98" s="6" t="s">
        <v>1243</v>
      </c>
      <c r="T98" s="6" t="s">
        <v>1408</v>
      </c>
      <c r="U98" s="6" t="s">
        <v>1500</v>
      </c>
      <c r="V98" s="6" t="s">
        <v>1602</v>
      </c>
      <c r="W98" s="6" t="s">
        <v>1602</v>
      </c>
      <c r="Z98" s="53">
        <f t="shared" si="44"/>
        <v>3072</v>
      </c>
      <c r="AA98" s="8">
        <v>3072</v>
      </c>
      <c r="AB98" s="7">
        <v>0</v>
      </c>
      <c r="AC98" s="53">
        <v>2831</v>
      </c>
      <c r="AD98" s="6" t="s">
        <v>1648</v>
      </c>
      <c r="AE98" s="7">
        <v>0</v>
      </c>
      <c r="AF98" s="6" t="s">
        <v>932</v>
      </c>
      <c r="AG98" s="8">
        <f t="shared" si="54"/>
        <v>2831</v>
      </c>
      <c r="AH98" s="38">
        <f t="shared" si="55"/>
        <v>0.9215494791666666</v>
      </c>
      <c r="AI98" s="7">
        <v>174</v>
      </c>
      <c r="AJ98" s="10">
        <v>25</v>
      </c>
      <c r="AK98" s="10">
        <v>25</v>
      </c>
      <c r="AL98" s="58">
        <v>1</v>
      </c>
      <c r="AM98" s="7">
        <v>0</v>
      </c>
      <c r="AN98" s="7">
        <v>0</v>
      </c>
      <c r="AO98" s="7">
        <v>0</v>
      </c>
      <c r="AP98" s="7">
        <v>0</v>
      </c>
      <c r="AQ98" s="62">
        <v>0</v>
      </c>
      <c r="AR98" s="12">
        <v>1.88</v>
      </c>
      <c r="AS98" s="12">
        <v>1.88</v>
      </c>
      <c r="AT98" s="12">
        <v>1.73</v>
      </c>
      <c r="AU98" s="12">
        <v>3.61</v>
      </c>
      <c r="AV98" s="12">
        <f t="shared" si="56"/>
        <v>1.1751302083333333</v>
      </c>
      <c r="AW98" s="53">
        <v>27000</v>
      </c>
      <c r="AX98" s="7">
        <v>35</v>
      </c>
      <c r="AY98" s="9">
        <v>0</v>
      </c>
      <c r="AZ98" s="9">
        <v>0</v>
      </c>
      <c r="BA98" s="10">
        <v>148460</v>
      </c>
      <c r="BB98" s="9">
        <v>0</v>
      </c>
      <c r="BC98" s="10">
        <v>148460</v>
      </c>
      <c r="BD98" s="53">
        <v>195870</v>
      </c>
      <c r="BE98" s="8">
        <v>0</v>
      </c>
      <c r="BF98" s="8">
        <v>195870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195870</v>
      </c>
      <c r="BT98" s="12">
        <f t="shared" si="57"/>
        <v>63.759765625</v>
      </c>
      <c r="BU98" s="8">
        <v>0</v>
      </c>
      <c r="BV98" s="8">
        <v>195870</v>
      </c>
      <c r="BW98" s="53">
        <v>95141</v>
      </c>
      <c r="BX98" s="8">
        <v>49030</v>
      </c>
      <c r="BY98" s="8">
        <v>144171</v>
      </c>
      <c r="BZ98" s="12">
        <f t="shared" si="58"/>
        <v>46.9306640625</v>
      </c>
      <c r="CA98" s="8">
        <v>22500</v>
      </c>
      <c r="CB98" s="8">
        <v>1050</v>
      </c>
      <c r="CC98" s="8">
        <v>0</v>
      </c>
      <c r="CD98" s="8">
        <v>23550</v>
      </c>
      <c r="CE98" s="12">
        <f t="shared" si="59"/>
        <v>7.666015625</v>
      </c>
      <c r="CF98" s="53">
        <v>0</v>
      </c>
      <c r="CG98" s="8">
        <v>31000</v>
      </c>
      <c r="CH98" s="8">
        <v>31000</v>
      </c>
      <c r="CI98" s="80">
        <f t="shared" si="52"/>
        <v>10.091145833333334</v>
      </c>
      <c r="CJ98" s="8">
        <v>198721</v>
      </c>
      <c r="CK98" s="12">
        <f t="shared" si="60"/>
        <v>64.68782552083333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2000</v>
      </c>
      <c r="CR98" s="10">
        <v>143609</v>
      </c>
      <c r="CS98" s="9">
        <v>0</v>
      </c>
      <c r="CT98" s="9">
        <v>0</v>
      </c>
      <c r="CU98" s="9">
        <v>0</v>
      </c>
      <c r="CV98" s="10">
        <v>148550</v>
      </c>
      <c r="CW98" s="6" t="s">
        <v>932</v>
      </c>
      <c r="CX98" s="9">
        <v>0</v>
      </c>
      <c r="CY98" s="10">
        <v>148550</v>
      </c>
      <c r="CZ98" s="74">
        <f t="shared" si="61"/>
        <v>0.04177358715760578</v>
      </c>
      <c r="DA98" s="8">
        <v>1400</v>
      </c>
      <c r="DB98" s="8">
        <v>1600</v>
      </c>
      <c r="DC98" s="8">
        <v>28616</v>
      </c>
      <c r="DD98" s="8">
        <v>1747</v>
      </c>
      <c r="DE98" s="8">
        <v>1747</v>
      </c>
      <c r="DF98" s="7">
        <v>0</v>
      </c>
      <c r="DG98" s="8">
        <v>2500</v>
      </c>
      <c r="DH98" s="8">
        <v>2500</v>
      </c>
      <c r="DI98" s="7">
        <v>0</v>
      </c>
      <c r="DJ98" s="7">
        <v>0</v>
      </c>
      <c r="DK98" s="7">
        <v>51</v>
      </c>
      <c r="DL98" s="7">
        <v>0</v>
      </c>
      <c r="DM98" s="7">
        <v>0</v>
      </c>
      <c r="DN98" s="7">
        <v>51</v>
      </c>
      <c r="DO98" s="7">
        <v>0</v>
      </c>
      <c r="DP98" s="7">
        <v>600</v>
      </c>
      <c r="DQ98" s="8">
        <v>33514</v>
      </c>
      <c r="DR98" s="7">
        <v>68</v>
      </c>
      <c r="DS98" s="7"/>
      <c r="DT98" s="7">
        <v>0</v>
      </c>
      <c r="DU98" s="7">
        <v>0</v>
      </c>
      <c r="DV98" s="7">
        <v>68</v>
      </c>
      <c r="DW98" s="53">
        <v>2500</v>
      </c>
      <c r="DX98" s="8">
        <v>22000</v>
      </c>
      <c r="DY98" s="6" t="s">
        <v>923</v>
      </c>
      <c r="DZ98" s="25">
        <f t="shared" si="62"/>
        <v>7.161458333333333</v>
      </c>
      <c r="EA98" s="8">
        <v>1600</v>
      </c>
      <c r="EB98" s="6" t="s">
        <v>923</v>
      </c>
      <c r="EC98" s="25">
        <f t="shared" si="67"/>
        <v>0.5208333333333334</v>
      </c>
      <c r="ED98" s="8">
        <v>6900</v>
      </c>
      <c r="EE98" s="25">
        <f t="shared" si="63"/>
        <v>2.24609375</v>
      </c>
      <c r="EF98" s="6" t="s">
        <v>923</v>
      </c>
      <c r="EG98" s="58">
        <v>165</v>
      </c>
      <c r="EH98" s="8">
        <v>8600</v>
      </c>
      <c r="EI98" s="7">
        <v>20</v>
      </c>
      <c r="EJ98" s="7">
        <v>100</v>
      </c>
      <c r="EK98" s="7">
        <v>185</v>
      </c>
      <c r="EL98" s="8">
        <v>8700</v>
      </c>
      <c r="EM98" s="53">
        <v>45000</v>
      </c>
      <c r="EN98" s="8">
        <v>12550</v>
      </c>
      <c r="EO98" s="8">
        <v>57550</v>
      </c>
      <c r="EP98" s="25">
        <f t="shared" si="64"/>
        <v>18.733723958333332</v>
      </c>
      <c r="EQ98" s="25">
        <f t="shared" si="65"/>
        <v>1.717192814943009</v>
      </c>
      <c r="ER98" s="7">
        <v>3</v>
      </c>
      <c r="ES98" s="58">
        <v>70</v>
      </c>
      <c r="ET98" s="7">
        <v>157</v>
      </c>
      <c r="EU98" s="25">
        <f t="shared" si="68"/>
        <v>0.445859872611465</v>
      </c>
      <c r="EV98" s="25">
        <f t="shared" si="66"/>
        <v>2.7280625543006085</v>
      </c>
      <c r="EW98" s="58">
        <v>7</v>
      </c>
      <c r="EX98" s="6" t="s">
        <v>174</v>
      </c>
      <c r="EY98" s="6" t="s">
        <v>186</v>
      </c>
      <c r="EZ98" s="6" t="s">
        <v>193</v>
      </c>
      <c r="FA98" s="6" t="s">
        <v>193</v>
      </c>
      <c r="FB98" s="6" t="s">
        <v>193</v>
      </c>
      <c r="FC98" s="6" t="s">
        <v>193</v>
      </c>
      <c r="FD98" s="6" t="s">
        <v>193</v>
      </c>
      <c r="FE98" s="6" t="s">
        <v>193</v>
      </c>
      <c r="FF98" s="6" t="s">
        <v>193</v>
      </c>
      <c r="FG98" s="6" t="s">
        <v>193</v>
      </c>
      <c r="FH98" s="6" t="s">
        <v>193</v>
      </c>
      <c r="FI98" s="6" t="s">
        <v>193</v>
      </c>
      <c r="FJ98" s="6" t="s">
        <v>193</v>
      </c>
      <c r="FK98" s="6" t="s">
        <v>193</v>
      </c>
      <c r="FL98" s="6" t="s">
        <v>193</v>
      </c>
      <c r="FM98" s="6" t="s">
        <v>193</v>
      </c>
      <c r="FN98" s="6" t="s">
        <v>193</v>
      </c>
      <c r="FO98" s="6" t="s">
        <v>193</v>
      </c>
      <c r="FP98" s="6" t="s">
        <v>193</v>
      </c>
      <c r="FQ98" s="6" t="s">
        <v>193</v>
      </c>
      <c r="FR98" s="6" t="s">
        <v>193</v>
      </c>
      <c r="FS98" s="6" t="s">
        <v>193</v>
      </c>
      <c r="FT98" s="6" t="s">
        <v>193</v>
      </c>
      <c r="FU98" s="6" t="s">
        <v>193</v>
      </c>
      <c r="FV98" s="6" t="s">
        <v>193</v>
      </c>
      <c r="FW98" s="6" t="s">
        <v>193</v>
      </c>
      <c r="FX98" s="6" t="s">
        <v>193</v>
      </c>
      <c r="FY98" s="6" t="s">
        <v>193</v>
      </c>
      <c r="FZ98" s="6" t="s">
        <v>193</v>
      </c>
      <c r="GA98" s="6" t="s">
        <v>193</v>
      </c>
      <c r="GB98" s="6" t="s">
        <v>193</v>
      </c>
      <c r="GC98" s="6" t="s">
        <v>193</v>
      </c>
      <c r="GD98" s="6" t="s">
        <v>193</v>
      </c>
      <c r="GE98" s="6" t="s">
        <v>193</v>
      </c>
      <c r="GF98" s="6" t="s">
        <v>193</v>
      </c>
      <c r="GG98" s="6" t="s">
        <v>193</v>
      </c>
      <c r="GH98" s="6" t="s">
        <v>193</v>
      </c>
      <c r="GI98" s="6" t="s">
        <v>193</v>
      </c>
      <c r="GJ98" s="6" t="s">
        <v>193</v>
      </c>
      <c r="GK98" s="6" t="s">
        <v>193</v>
      </c>
      <c r="GL98" s="6" t="s">
        <v>193</v>
      </c>
      <c r="GM98" s="6" t="s">
        <v>193</v>
      </c>
      <c r="GN98" s="6" t="s">
        <v>193</v>
      </c>
      <c r="GO98" s="6" t="s">
        <v>193</v>
      </c>
      <c r="GP98" s="6" t="s">
        <v>193</v>
      </c>
      <c r="GQ98" s="6" t="s">
        <v>193</v>
      </c>
      <c r="GR98" s="6" t="s">
        <v>193</v>
      </c>
      <c r="GS98" s="6" t="s">
        <v>193</v>
      </c>
      <c r="GT98" s="6" t="s">
        <v>193</v>
      </c>
      <c r="GU98" s="6" t="s">
        <v>193</v>
      </c>
      <c r="GV98" s="6" t="s">
        <v>282</v>
      </c>
      <c r="GW98" s="6" t="s">
        <v>377</v>
      </c>
      <c r="GX98" s="6" t="s">
        <v>451</v>
      </c>
      <c r="GY98" s="6" t="s">
        <v>454</v>
      </c>
      <c r="GZ98" s="6" t="s">
        <v>493</v>
      </c>
      <c r="HA98" s="6" t="s">
        <v>497</v>
      </c>
      <c r="HB98" s="6" t="s">
        <v>501</v>
      </c>
      <c r="HC98" s="6" t="s">
        <v>507</v>
      </c>
      <c r="HD98" s="6" t="s">
        <v>517</v>
      </c>
      <c r="HE98" s="6" t="s">
        <v>523</v>
      </c>
    </row>
    <row r="99" spans="1:213" s="84" customFormat="1" ht="12.75">
      <c r="A99" s="84" t="s">
        <v>883</v>
      </c>
      <c r="B99" s="84" t="s">
        <v>884</v>
      </c>
      <c r="C99" s="84" t="s">
        <v>696</v>
      </c>
      <c r="D99" s="84" t="s">
        <v>906</v>
      </c>
      <c r="E99" s="84" t="s">
        <v>884</v>
      </c>
      <c r="F99" s="84" t="s">
        <v>917</v>
      </c>
      <c r="G99" s="84" t="s">
        <v>922</v>
      </c>
      <c r="H99" s="85">
        <v>0.0006</v>
      </c>
      <c r="I99" s="84" t="s">
        <v>30</v>
      </c>
      <c r="J99" s="84" t="s">
        <v>133</v>
      </c>
      <c r="K99" s="85">
        <v>83234</v>
      </c>
      <c r="L99" s="84" t="s">
        <v>1036</v>
      </c>
      <c r="M99" s="84" t="s">
        <v>1097</v>
      </c>
      <c r="N99" s="84" t="s">
        <v>133</v>
      </c>
      <c r="O99" s="85">
        <v>83234</v>
      </c>
      <c r="P99" s="84" t="s">
        <v>1036</v>
      </c>
      <c r="Q99" s="84" t="s">
        <v>1143</v>
      </c>
      <c r="R99" s="84" t="s">
        <v>1244</v>
      </c>
      <c r="S99" s="84" t="s">
        <v>1244</v>
      </c>
      <c r="T99" s="84" t="s">
        <v>1409</v>
      </c>
      <c r="U99" s="84" t="s">
        <v>1501</v>
      </c>
      <c r="V99" s="84" t="s">
        <v>1603</v>
      </c>
      <c r="W99" s="84" t="s">
        <v>1603</v>
      </c>
      <c r="Y99" s="86"/>
      <c r="Z99" s="87">
        <f t="shared" si="44"/>
        <v>8562</v>
      </c>
      <c r="AA99" s="86">
        <v>8562</v>
      </c>
      <c r="AB99" s="85">
        <v>0</v>
      </c>
      <c r="AC99" s="87">
        <v>5133</v>
      </c>
      <c r="AD99" s="84" t="s">
        <v>1642</v>
      </c>
      <c r="AE99" s="85">
        <v>0</v>
      </c>
      <c r="AF99" s="84" t="s">
        <v>1642</v>
      </c>
      <c r="AG99" s="86">
        <f t="shared" si="54"/>
        <v>5133</v>
      </c>
      <c r="AH99" s="89">
        <f t="shared" si="55"/>
        <v>0.599509460406447</v>
      </c>
      <c r="AI99" s="85">
        <v>9</v>
      </c>
      <c r="AJ99" s="91">
        <v>15</v>
      </c>
      <c r="AK99" s="91">
        <v>45</v>
      </c>
      <c r="AL99" s="88">
        <v>1</v>
      </c>
      <c r="AM99" s="85">
        <v>1</v>
      </c>
      <c r="AN99" s="85">
        <v>1</v>
      </c>
      <c r="AO99" s="85">
        <v>0</v>
      </c>
      <c r="AP99" s="85">
        <v>2</v>
      </c>
      <c r="AQ99" s="92">
        <v>0</v>
      </c>
      <c r="AR99" s="93">
        <v>1.75</v>
      </c>
      <c r="AS99" s="93">
        <v>1.75</v>
      </c>
      <c r="AT99" s="93">
        <v>2.8</v>
      </c>
      <c r="AU99" s="93">
        <v>4.55</v>
      </c>
      <c r="AV99" s="93">
        <f t="shared" si="56"/>
        <v>0.5314178930156506</v>
      </c>
      <c r="AW99" s="87">
        <v>31008</v>
      </c>
      <c r="AX99" s="85">
        <v>40</v>
      </c>
      <c r="AY99" s="90">
        <v>36769</v>
      </c>
      <c r="AZ99" s="90">
        <v>55</v>
      </c>
      <c r="BA99" s="94">
        <v>0</v>
      </c>
      <c r="BB99" s="90">
        <v>107957</v>
      </c>
      <c r="BC99" s="90">
        <v>144781</v>
      </c>
      <c r="BD99" s="87">
        <v>221886</v>
      </c>
      <c r="BE99" s="86">
        <v>100941</v>
      </c>
      <c r="BF99" s="86">
        <v>322827</v>
      </c>
      <c r="BG99" s="86">
        <f>14748+5000</f>
        <v>19748</v>
      </c>
      <c r="BH99" s="86">
        <v>0</v>
      </c>
      <c r="BI99" s="86">
        <v>14748</v>
      </c>
      <c r="BJ99" s="86">
        <v>0</v>
      </c>
      <c r="BK99" s="86">
        <v>0</v>
      </c>
      <c r="BL99" s="86">
        <v>0</v>
      </c>
      <c r="BM99" s="86">
        <v>0</v>
      </c>
      <c r="BN99" s="86">
        <v>0</v>
      </c>
      <c r="BO99" s="86">
        <v>0</v>
      </c>
      <c r="BP99" s="86">
        <v>9643</v>
      </c>
      <c r="BQ99" s="86">
        <v>0</v>
      </c>
      <c r="BR99" s="86">
        <v>9643</v>
      </c>
      <c r="BS99" s="86">
        <f>BD99+BG99+BJ99+BM99+BP99</f>
        <v>251277</v>
      </c>
      <c r="BT99" s="93">
        <f t="shared" si="57"/>
        <v>29.3479327259986</v>
      </c>
      <c r="BU99" s="86">
        <v>100941</v>
      </c>
      <c r="BV99" s="86">
        <v>352218</v>
      </c>
      <c r="BW99" s="87">
        <v>109934</v>
      </c>
      <c r="BX99" s="86">
        <v>16407</v>
      </c>
      <c r="BY99" s="86">
        <v>126341</v>
      </c>
      <c r="BZ99" s="93">
        <f t="shared" si="58"/>
        <v>14.75601494977809</v>
      </c>
      <c r="CA99" s="86">
        <v>44131</v>
      </c>
      <c r="CB99" s="86">
        <v>0</v>
      </c>
      <c r="CC99" s="86">
        <v>0</v>
      </c>
      <c r="CD99" s="86">
        <v>44131</v>
      </c>
      <c r="CE99" s="93">
        <f t="shared" si="59"/>
        <v>5.154286381686521</v>
      </c>
      <c r="CF99" s="87">
        <v>0</v>
      </c>
      <c r="CG99" s="86">
        <v>41998</v>
      </c>
      <c r="CH99" s="86">
        <v>41998</v>
      </c>
      <c r="CI99" s="95">
        <f t="shared" si="52"/>
        <v>4.9051623452464375</v>
      </c>
      <c r="CJ99" s="86">
        <v>212470</v>
      </c>
      <c r="CK99" s="93">
        <f t="shared" si="60"/>
        <v>24.815463676711047</v>
      </c>
      <c r="CL99" s="86">
        <v>0</v>
      </c>
      <c r="CM99" s="86">
        <v>0</v>
      </c>
      <c r="CN99" s="86">
        <v>0</v>
      </c>
      <c r="CO99" s="86">
        <v>0</v>
      </c>
      <c r="CP99" s="86">
        <v>0</v>
      </c>
      <c r="CQ99" s="86">
        <v>156664</v>
      </c>
      <c r="CR99" s="90">
        <v>127865</v>
      </c>
      <c r="CS99" s="94">
        <v>0</v>
      </c>
      <c r="CT99" s="90">
        <v>24732</v>
      </c>
      <c r="CU99" s="90">
        <v>737</v>
      </c>
      <c r="CV99" s="94">
        <v>0</v>
      </c>
      <c r="CW99" s="84" t="s">
        <v>634</v>
      </c>
      <c r="CX99" s="90">
        <v>130479</v>
      </c>
      <c r="CY99" s="90">
        <v>155948</v>
      </c>
      <c r="CZ99" s="96">
        <f t="shared" si="61"/>
        <v>0.0640984982744147</v>
      </c>
      <c r="DA99" s="86">
        <v>3436</v>
      </c>
      <c r="DB99" s="86">
        <v>1651</v>
      </c>
      <c r="DC99" s="86">
        <v>46594</v>
      </c>
      <c r="DD99" s="86">
        <v>1058</v>
      </c>
      <c r="DE99" s="86">
        <v>1058</v>
      </c>
      <c r="DF99" s="85">
        <v>0</v>
      </c>
      <c r="DG99" s="86">
        <v>2053</v>
      </c>
      <c r="DH99" s="86">
        <v>2053</v>
      </c>
      <c r="DI99" s="85">
        <v>0</v>
      </c>
      <c r="DJ99" s="85">
        <v>4</v>
      </c>
      <c r="DK99" s="85">
        <v>51</v>
      </c>
      <c r="DL99" s="85">
        <v>0</v>
      </c>
      <c r="DM99" s="85">
        <v>0</v>
      </c>
      <c r="DN99" s="85">
        <v>51</v>
      </c>
      <c r="DO99" s="85">
        <v>0</v>
      </c>
      <c r="DP99" s="86">
        <v>3845</v>
      </c>
      <c r="DQ99" s="86">
        <v>53605</v>
      </c>
      <c r="DR99" s="85">
        <v>125</v>
      </c>
      <c r="DS99" s="85"/>
      <c r="DT99" s="85">
        <v>0</v>
      </c>
      <c r="DU99" s="85">
        <v>0</v>
      </c>
      <c r="DV99" s="85">
        <v>125</v>
      </c>
      <c r="DW99" s="87">
        <v>2972</v>
      </c>
      <c r="DX99" s="86">
        <v>17561</v>
      </c>
      <c r="DY99" s="84" t="s">
        <v>922</v>
      </c>
      <c r="DZ99" s="97">
        <f t="shared" si="62"/>
        <v>2.051039476757767</v>
      </c>
      <c r="EA99" s="86">
        <v>2432</v>
      </c>
      <c r="EB99" s="84" t="s">
        <v>922</v>
      </c>
      <c r="EC99" s="97">
        <f t="shared" si="67"/>
        <v>0.2840457836953983</v>
      </c>
      <c r="ED99" s="86">
        <v>3080</v>
      </c>
      <c r="EE99" s="97">
        <f t="shared" si="63"/>
        <v>0.3597290352721327</v>
      </c>
      <c r="EF99" s="84" t="s">
        <v>922</v>
      </c>
      <c r="EG99" s="88">
        <v>196</v>
      </c>
      <c r="EH99" s="86">
        <v>3271</v>
      </c>
      <c r="EI99" s="85">
        <v>0</v>
      </c>
      <c r="EJ99" s="85">
        <v>0</v>
      </c>
      <c r="EK99" s="85">
        <v>196</v>
      </c>
      <c r="EL99" s="86">
        <v>3271</v>
      </c>
      <c r="EM99" s="87">
        <v>22289</v>
      </c>
      <c r="EN99" s="86">
        <v>12494</v>
      </c>
      <c r="EO99" s="86">
        <v>34783</v>
      </c>
      <c r="EP99" s="97">
        <f t="shared" si="64"/>
        <v>4.0624854006073345</v>
      </c>
      <c r="EQ99" s="97">
        <f t="shared" si="65"/>
        <v>0.6488760376830519</v>
      </c>
      <c r="ER99" s="85">
        <v>3</v>
      </c>
      <c r="ES99" s="88">
        <v>0</v>
      </c>
      <c r="ET99" s="85">
        <v>118</v>
      </c>
      <c r="EU99" s="97">
        <f t="shared" si="68"/>
        <v>0</v>
      </c>
      <c r="EV99" s="97">
        <f t="shared" si="66"/>
        <v>3.3924618348043585</v>
      </c>
      <c r="EW99" s="88">
        <v>4</v>
      </c>
      <c r="EX99" s="84" t="s">
        <v>176</v>
      </c>
      <c r="EY99" s="84" t="s">
        <v>184</v>
      </c>
      <c r="EZ99" s="84" t="s">
        <v>193</v>
      </c>
      <c r="FA99" s="84" t="s">
        <v>193</v>
      </c>
      <c r="FB99" s="84" t="s">
        <v>193</v>
      </c>
      <c r="FC99" s="84" t="s">
        <v>193</v>
      </c>
      <c r="FD99" s="84" t="s">
        <v>193</v>
      </c>
      <c r="FE99" s="84" t="s">
        <v>193</v>
      </c>
      <c r="FF99" s="84" t="s">
        <v>193</v>
      </c>
      <c r="FG99" s="84" t="s">
        <v>193</v>
      </c>
      <c r="FH99" s="84" t="s">
        <v>193</v>
      </c>
      <c r="FI99" s="84" t="s">
        <v>193</v>
      </c>
      <c r="FJ99" s="84" t="s">
        <v>193</v>
      </c>
      <c r="FK99" s="84" t="s">
        <v>193</v>
      </c>
      <c r="FL99" s="84" t="s">
        <v>193</v>
      </c>
      <c r="FM99" s="84" t="s">
        <v>193</v>
      </c>
      <c r="FN99" s="84" t="s">
        <v>193</v>
      </c>
      <c r="FO99" s="84" t="s">
        <v>193</v>
      </c>
      <c r="FP99" s="84" t="s">
        <v>193</v>
      </c>
      <c r="FQ99" s="84" t="s">
        <v>193</v>
      </c>
      <c r="FR99" s="84" t="s">
        <v>193</v>
      </c>
      <c r="FS99" s="84" t="s">
        <v>193</v>
      </c>
      <c r="FT99" s="84" t="s">
        <v>193</v>
      </c>
      <c r="FU99" s="84" t="s">
        <v>193</v>
      </c>
      <c r="FV99" s="84" t="s">
        <v>193</v>
      </c>
      <c r="FW99" s="84" t="s">
        <v>193</v>
      </c>
      <c r="FX99" s="84" t="s">
        <v>193</v>
      </c>
      <c r="FY99" s="84" t="s">
        <v>193</v>
      </c>
      <c r="FZ99" s="84" t="s">
        <v>193</v>
      </c>
      <c r="GA99" s="84" t="s">
        <v>193</v>
      </c>
      <c r="GB99" s="84" t="s">
        <v>193</v>
      </c>
      <c r="GC99" s="84" t="s">
        <v>193</v>
      </c>
      <c r="GD99" s="84" t="s">
        <v>193</v>
      </c>
      <c r="GE99" s="84" t="s">
        <v>193</v>
      </c>
      <c r="GF99" s="84" t="s">
        <v>193</v>
      </c>
      <c r="GG99" s="84" t="s">
        <v>193</v>
      </c>
      <c r="GH99" s="84" t="s">
        <v>193</v>
      </c>
      <c r="GI99" s="84" t="s">
        <v>193</v>
      </c>
      <c r="GJ99" s="84" t="s">
        <v>193</v>
      </c>
      <c r="GK99" s="84" t="s">
        <v>193</v>
      </c>
      <c r="GL99" s="84" t="s">
        <v>193</v>
      </c>
      <c r="GM99" s="84" t="s">
        <v>193</v>
      </c>
      <c r="GN99" s="84" t="s">
        <v>193</v>
      </c>
      <c r="GO99" s="84" t="s">
        <v>193</v>
      </c>
      <c r="GP99" s="84" t="s">
        <v>193</v>
      </c>
      <c r="GQ99" s="84" t="s">
        <v>193</v>
      </c>
      <c r="GR99" s="84" t="s">
        <v>193</v>
      </c>
      <c r="GS99" s="84" t="s">
        <v>193</v>
      </c>
      <c r="GT99" s="84" t="s">
        <v>193</v>
      </c>
      <c r="GU99" s="84" t="s">
        <v>193</v>
      </c>
      <c r="GV99" s="84" t="s">
        <v>283</v>
      </c>
      <c r="GW99" s="84" t="s">
        <v>378</v>
      </c>
      <c r="GX99" s="84" t="s">
        <v>451</v>
      </c>
      <c r="GY99" s="85">
        <v>3</v>
      </c>
      <c r="GZ99" s="84" t="s">
        <v>494</v>
      </c>
      <c r="HA99" s="84" t="s">
        <v>498</v>
      </c>
      <c r="HB99" s="84" t="s">
        <v>501</v>
      </c>
      <c r="HC99" s="84" t="s">
        <v>504</v>
      </c>
      <c r="HD99" s="84" t="s">
        <v>518</v>
      </c>
      <c r="HE99" s="84" t="s">
        <v>522</v>
      </c>
    </row>
    <row r="100" spans="1:213" ht="12.75">
      <c r="A100" s="6" t="s">
        <v>885</v>
      </c>
      <c r="B100" s="6" t="s">
        <v>886</v>
      </c>
      <c r="C100" s="6" t="s">
        <v>696</v>
      </c>
      <c r="D100" s="6" t="s">
        <v>906</v>
      </c>
      <c r="E100" s="6" t="s">
        <v>914</v>
      </c>
      <c r="F100" s="6" t="s">
        <v>918</v>
      </c>
      <c r="G100" s="6" t="s">
        <v>922</v>
      </c>
      <c r="H100" s="7">
        <v>0.000572981</v>
      </c>
      <c r="I100" s="6" t="s">
        <v>31</v>
      </c>
      <c r="J100" s="6" t="s">
        <v>134</v>
      </c>
      <c r="K100" s="7">
        <v>83861</v>
      </c>
      <c r="L100" s="7">
        <v>1720</v>
      </c>
      <c r="M100" s="6" t="s">
        <v>31</v>
      </c>
      <c r="N100" s="6" t="s">
        <v>134</v>
      </c>
      <c r="O100" s="7">
        <v>83861</v>
      </c>
      <c r="P100" s="7">
        <v>1720</v>
      </c>
      <c r="Q100" s="6" t="s">
        <v>1114</v>
      </c>
      <c r="R100" s="6" t="s">
        <v>1245</v>
      </c>
      <c r="S100" s="6" t="s">
        <v>1310</v>
      </c>
      <c r="T100" s="6" t="s">
        <v>1410</v>
      </c>
      <c r="U100" s="6" t="s">
        <v>1502</v>
      </c>
      <c r="V100" s="6" t="s">
        <v>1604</v>
      </c>
      <c r="W100" s="6" t="s">
        <v>1630</v>
      </c>
      <c r="Z100" s="53">
        <f t="shared" si="44"/>
        <v>5763</v>
      </c>
      <c r="AA100" s="8">
        <v>2644</v>
      </c>
      <c r="AB100" s="8">
        <v>3119</v>
      </c>
      <c r="AC100" s="53">
        <v>1157</v>
      </c>
      <c r="AD100" s="6" t="s">
        <v>1701</v>
      </c>
      <c r="AE100" s="8">
        <v>1383</v>
      </c>
      <c r="AF100" s="6" t="s">
        <v>1701</v>
      </c>
      <c r="AG100" s="8">
        <f t="shared" si="54"/>
        <v>2540</v>
      </c>
      <c r="AH100" s="38">
        <f t="shared" si="55"/>
        <v>0.4407426687489155</v>
      </c>
      <c r="AI100" s="7">
        <v>13</v>
      </c>
      <c r="AJ100" s="11">
        <v>10</v>
      </c>
      <c r="AK100" s="11">
        <v>20</v>
      </c>
      <c r="AL100" s="58">
        <v>1</v>
      </c>
      <c r="AM100" s="7">
        <v>0</v>
      </c>
      <c r="AN100" s="7">
        <v>0</v>
      </c>
      <c r="AO100" s="7">
        <v>0</v>
      </c>
      <c r="AP100" s="7">
        <v>0</v>
      </c>
      <c r="AQ100" s="62">
        <v>0</v>
      </c>
      <c r="AR100" s="12">
        <v>0.72</v>
      </c>
      <c r="AS100" s="12">
        <v>0.72</v>
      </c>
      <c r="AT100" s="12">
        <v>0.6</v>
      </c>
      <c r="AU100" s="12">
        <v>1.32</v>
      </c>
      <c r="AV100" s="12">
        <f t="shared" si="56"/>
        <v>0.22904737116085372</v>
      </c>
      <c r="AW100" s="53">
        <v>21782</v>
      </c>
      <c r="AX100" s="7">
        <v>35</v>
      </c>
      <c r="AY100" s="10">
        <v>8599</v>
      </c>
      <c r="AZ100" s="10">
        <v>996</v>
      </c>
      <c r="BA100" s="9">
        <v>0</v>
      </c>
      <c r="BB100" s="10">
        <v>74177</v>
      </c>
      <c r="BC100" s="10">
        <v>83772</v>
      </c>
      <c r="BD100" s="53">
        <v>55855</v>
      </c>
      <c r="BE100" s="8">
        <v>0</v>
      </c>
      <c r="BF100" s="8">
        <v>55855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23860</v>
      </c>
      <c r="BN100" s="8">
        <v>0</v>
      </c>
      <c r="BO100" s="8">
        <v>23860</v>
      </c>
      <c r="BP100" s="8">
        <v>1618</v>
      </c>
      <c r="BQ100" s="8">
        <v>0</v>
      </c>
      <c r="BR100" s="8">
        <v>1618</v>
      </c>
      <c r="BS100" s="8">
        <v>81333</v>
      </c>
      <c r="BT100" s="12">
        <f t="shared" si="57"/>
        <v>14.112961998958875</v>
      </c>
      <c r="BU100" s="8">
        <v>0</v>
      </c>
      <c r="BV100" s="8">
        <v>81333</v>
      </c>
      <c r="BW100" s="53">
        <v>33600</v>
      </c>
      <c r="BX100" s="8">
        <v>13100</v>
      </c>
      <c r="BY100" s="8">
        <v>46700</v>
      </c>
      <c r="BZ100" s="12">
        <f t="shared" si="58"/>
        <v>8.10341835849384</v>
      </c>
      <c r="CA100" s="8">
        <v>10162</v>
      </c>
      <c r="CB100" s="8">
        <v>0</v>
      </c>
      <c r="CC100" s="8">
        <v>0</v>
      </c>
      <c r="CD100" s="8">
        <v>10162</v>
      </c>
      <c r="CE100" s="12">
        <f t="shared" si="59"/>
        <v>1.7633177164671179</v>
      </c>
      <c r="CF100" s="53">
        <v>0</v>
      </c>
      <c r="CG100" s="8">
        <v>10219</v>
      </c>
      <c r="CH100" s="8">
        <v>10219</v>
      </c>
      <c r="CI100" s="80">
        <f t="shared" si="52"/>
        <v>1.7732083984036093</v>
      </c>
      <c r="CJ100" s="8">
        <v>67081</v>
      </c>
      <c r="CK100" s="12">
        <f t="shared" si="60"/>
        <v>11.639944473364567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2221</v>
      </c>
      <c r="CR100" s="10">
        <v>95803</v>
      </c>
      <c r="CS100" s="9">
        <v>0</v>
      </c>
      <c r="CT100" s="10">
        <v>13416</v>
      </c>
      <c r="CU100" s="10">
        <v>549</v>
      </c>
      <c r="CV100" s="9">
        <v>0</v>
      </c>
      <c r="CW100" s="6" t="s">
        <v>635</v>
      </c>
      <c r="CX100" s="10">
        <v>72176</v>
      </c>
      <c r="CY100" s="10">
        <v>86141</v>
      </c>
      <c r="CZ100" s="74">
        <f t="shared" si="61"/>
        <v>0.08203514293207448</v>
      </c>
      <c r="DA100" s="8">
        <v>1564</v>
      </c>
      <c r="DB100" s="7">
        <v>500</v>
      </c>
      <c r="DC100" s="8">
        <v>18664</v>
      </c>
      <c r="DD100" s="7">
        <v>200</v>
      </c>
      <c r="DE100" s="7">
        <v>200</v>
      </c>
      <c r="DF100" s="7">
        <v>0</v>
      </c>
      <c r="DG100" s="7">
        <v>150</v>
      </c>
      <c r="DH100" s="7">
        <v>150</v>
      </c>
      <c r="DI100" s="7">
        <v>0</v>
      </c>
      <c r="DJ100" s="7">
        <v>0</v>
      </c>
      <c r="DK100" s="7">
        <v>51</v>
      </c>
      <c r="DL100" s="7">
        <v>0</v>
      </c>
      <c r="DM100" s="7">
        <v>0</v>
      </c>
      <c r="DN100" s="7">
        <v>51</v>
      </c>
      <c r="DO100" s="7">
        <v>0</v>
      </c>
      <c r="DP100" s="7">
        <v>0</v>
      </c>
      <c r="DQ100" s="8">
        <v>19065</v>
      </c>
      <c r="DR100" s="7">
        <v>40</v>
      </c>
      <c r="DS100" s="7"/>
      <c r="DT100" s="7">
        <v>0</v>
      </c>
      <c r="DU100" s="7">
        <v>0</v>
      </c>
      <c r="DV100" s="7">
        <v>40</v>
      </c>
      <c r="DW100" s="53">
        <v>1680</v>
      </c>
      <c r="DX100" s="8">
        <v>15625</v>
      </c>
      <c r="DY100" s="6" t="s">
        <v>923</v>
      </c>
      <c r="DZ100" s="25">
        <f t="shared" si="62"/>
        <v>2.711261495748742</v>
      </c>
      <c r="EA100" s="8">
        <v>1570</v>
      </c>
      <c r="EB100" s="6" t="s">
        <v>923</v>
      </c>
      <c r="EC100" s="25">
        <f t="shared" si="67"/>
        <v>0.2724275550928336</v>
      </c>
      <c r="ED100" s="8">
        <v>3250</v>
      </c>
      <c r="EE100" s="25">
        <f t="shared" si="63"/>
        <v>0.5639423911157383</v>
      </c>
      <c r="EF100" s="6" t="s">
        <v>923</v>
      </c>
      <c r="EG100" s="58">
        <v>120</v>
      </c>
      <c r="EH100" s="8">
        <v>1101</v>
      </c>
      <c r="EI100" s="7">
        <v>5</v>
      </c>
      <c r="EJ100" s="7">
        <v>200</v>
      </c>
      <c r="EK100" s="7">
        <v>125</v>
      </c>
      <c r="EL100" s="8">
        <v>1301</v>
      </c>
      <c r="EM100" s="53">
        <v>12025</v>
      </c>
      <c r="EN100" s="8">
        <v>4700</v>
      </c>
      <c r="EO100" s="8">
        <v>16725</v>
      </c>
      <c r="EP100" s="25">
        <f t="shared" si="64"/>
        <v>2.9021343050494535</v>
      </c>
      <c r="EQ100" s="25">
        <f t="shared" si="65"/>
        <v>0.8772619984264359</v>
      </c>
      <c r="ER100" s="7">
        <v>4</v>
      </c>
      <c r="ES100" s="58">
        <v>900</v>
      </c>
      <c r="ET100" s="8">
        <v>1184</v>
      </c>
      <c r="EU100" s="25">
        <f t="shared" si="68"/>
        <v>0.7601351351351351</v>
      </c>
      <c r="EV100" s="25">
        <f t="shared" si="66"/>
        <v>70.79222720478326</v>
      </c>
      <c r="EW100" s="58">
        <v>7</v>
      </c>
      <c r="EX100" s="6" t="s">
        <v>179</v>
      </c>
      <c r="EY100" s="6" t="s">
        <v>185</v>
      </c>
      <c r="EZ100" s="6" t="s">
        <v>193</v>
      </c>
      <c r="FA100" s="6" t="s">
        <v>193</v>
      </c>
      <c r="FB100" s="6" t="s">
        <v>193</v>
      </c>
      <c r="FC100" s="6" t="s">
        <v>193</v>
      </c>
      <c r="FD100" s="6" t="s">
        <v>193</v>
      </c>
      <c r="FE100" s="6" t="s">
        <v>193</v>
      </c>
      <c r="FF100" s="6" t="s">
        <v>193</v>
      </c>
      <c r="FG100" s="6" t="s">
        <v>193</v>
      </c>
      <c r="FH100" s="6" t="s">
        <v>193</v>
      </c>
      <c r="FI100" s="6" t="s">
        <v>193</v>
      </c>
      <c r="FJ100" s="6" t="s">
        <v>193</v>
      </c>
      <c r="FK100" s="6" t="s">
        <v>193</v>
      </c>
      <c r="FL100" s="6" t="s">
        <v>193</v>
      </c>
      <c r="FM100" s="6" t="s">
        <v>193</v>
      </c>
      <c r="FN100" s="6" t="s">
        <v>193</v>
      </c>
      <c r="FO100" s="6" t="s">
        <v>193</v>
      </c>
      <c r="FP100" s="6" t="s">
        <v>193</v>
      </c>
      <c r="FQ100" s="6" t="s">
        <v>193</v>
      </c>
      <c r="FR100" s="6" t="s">
        <v>193</v>
      </c>
      <c r="FS100" s="6" t="s">
        <v>193</v>
      </c>
      <c r="FT100" s="6" t="s">
        <v>193</v>
      </c>
      <c r="FU100" s="6" t="s">
        <v>193</v>
      </c>
      <c r="FV100" s="6" t="s">
        <v>193</v>
      </c>
      <c r="FW100" s="6" t="s">
        <v>193</v>
      </c>
      <c r="FX100" s="6" t="s">
        <v>193</v>
      </c>
      <c r="FY100" s="6" t="s">
        <v>193</v>
      </c>
      <c r="FZ100" s="6" t="s">
        <v>193</v>
      </c>
      <c r="GA100" s="6" t="s">
        <v>193</v>
      </c>
      <c r="GB100" s="6" t="s">
        <v>193</v>
      </c>
      <c r="GC100" s="6" t="s">
        <v>193</v>
      </c>
      <c r="GD100" s="6" t="s">
        <v>193</v>
      </c>
      <c r="GE100" s="6" t="s">
        <v>193</v>
      </c>
      <c r="GF100" s="6" t="s">
        <v>193</v>
      </c>
      <c r="GG100" s="6" t="s">
        <v>193</v>
      </c>
      <c r="GH100" s="6" t="s">
        <v>193</v>
      </c>
      <c r="GI100" s="6" t="s">
        <v>193</v>
      </c>
      <c r="GJ100" s="6" t="s">
        <v>193</v>
      </c>
      <c r="GK100" s="6" t="s">
        <v>193</v>
      </c>
      <c r="GL100" s="6" t="s">
        <v>193</v>
      </c>
      <c r="GM100" s="6" t="s">
        <v>193</v>
      </c>
      <c r="GN100" s="6" t="s">
        <v>193</v>
      </c>
      <c r="GO100" s="6" t="s">
        <v>193</v>
      </c>
      <c r="GP100" s="6" t="s">
        <v>193</v>
      </c>
      <c r="GQ100" s="6" t="s">
        <v>193</v>
      </c>
      <c r="GR100" s="6" t="s">
        <v>193</v>
      </c>
      <c r="GS100" s="6" t="s">
        <v>193</v>
      </c>
      <c r="GT100" s="6" t="s">
        <v>193</v>
      </c>
      <c r="GU100" s="6" t="s">
        <v>193</v>
      </c>
      <c r="GV100" s="6" t="s">
        <v>284</v>
      </c>
      <c r="GW100" s="6" t="s">
        <v>448</v>
      </c>
      <c r="GX100" s="6" t="s">
        <v>451</v>
      </c>
      <c r="GY100" s="6" t="s">
        <v>471</v>
      </c>
      <c r="GZ100" s="6" t="s">
        <v>495</v>
      </c>
      <c r="HA100" s="6" t="s">
        <v>497</v>
      </c>
      <c r="HB100" s="6" t="s">
        <v>501</v>
      </c>
      <c r="HC100" s="6" t="s">
        <v>505</v>
      </c>
      <c r="HD100" s="6" t="s">
        <v>514</v>
      </c>
      <c r="HE100" s="6" t="s">
        <v>514</v>
      </c>
    </row>
    <row r="101" spans="1:213" ht="12.75">
      <c r="A101" s="6" t="s">
        <v>887</v>
      </c>
      <c r="B101" s="6" t="s">
        <v>888</v>
      </c>
      <c r="C101" s="6" t="s">
        <v>696</v>
      </c>
      <c r="D101" s="6" t="s">
        <v>906</v>
      </c>
      <c r="E101" s="6" t="s">
        <v>888</v>
      </c>
      <c r="F101" s="6" t="s">
        <v>917</v>
      </c>
      <c r="G101" s="6" t="s">
        <v>922</v>
      </c>
      <c r="H101" s="7">
        <v>0.000268985</v>
      </c>
      <c r="I101" s="6" t="s">
        <v>32</v>
      </c>
      <c r="J101" s="6" t="s">
        <v>135</v>
      </c>
      <c r="K101" s="7">
        <v>83278</v>
      </c>
      <c r="L101" s="6" t="s">
        <v>1037</v>
      </c>
      <c r="M101" s="6" t="s">
        <v>1098</v>
      </c>
      <c r="N101" s="6" t="s">
        <v>135</v>
      </c>
      <c r="O101" s="7">
        <v>83278</v>
      </c>
      <c r="P101" s="6" t="s">
        <v>1037</v>
      </c>
      <c r="Q101" s="6" t="s">
        <v>1122</v>
      </c>
      <c r="R101" s="6" t="s">
        <v>1246</v>
      </c>
      <c r="S101" s="6" t="s">
        <v>1246</v>
      </c>
      <c r="T101" s="6" t="s">
        <v>1411</v>
      </c>
      <c r="U101" s="6" t="s">
        <v>1503</v>
      </c>
      <c r="V101" s="6" t="s">
        <v>1605</v>
      </c>
      <c r="W101" s="6" t="s">
        <v>1631</v>
      </c>
      <c r="Z101" s="53">
        <f aca="true" t="shared" si="69" ref="Z101:Z108">AA101+AB101</f>
        <v>297</v>
      </c>
      <c r="AA101" s="7">
        <v>297</v>
      </c>
      <c r="AB101" s="7">
        <v>0</v>
      </c>
      <c r="AC101" s="58">
        <v>442</v>
      </c>
      <c r="AD101" s="6" t="s">
        <v>1653</v>
      </c>
      <c r="AE101" s="7">
        <v>0</v>
      </c>
      <c r="AF101" s="6" t="s">
        <v>932</v>
      </c>
      <c r="AG101" s="8">
        <f t="shared" si="54"/>
        <v>442</v>
      </c>
      <c r="AH101" s="38">
        <f t="shared" si="55"/>
        <v>1.4882154882154883</v>
      </c>
      <c r="AI101" s="7">
        <v>149</v>
      </c>
      <c r="AJ101" s="11">
        <v>25</v>
      </c>
      <c r="AK101" s="11">
        <v>35</v>
      </c>
      <c r="AL101" s="58">
        <v>1</v>
      </c>
      <c r="AM101" s="7">
        <v>0</v>
      </c>
      <c r="AN101" s="7">
        <v>0</v>
      </c>
      <c r="AO101" s="7">
        <v>0</v>
      </c>
      <c r="AP101" s="7">
        <v>0</v>
      </c>
      <c r="AQ101" s="62">
        <v>0</v>
      </c>
      <c r="AR101" s="12">
        <v>0.6</v>
      </c>
      <c r="AS101" s="12">
        <v>0.6</v>
      </c>
      <c r="AT101" s="12">
        <v>0.3</v>
      </c>
      <c r="AU101" s="12">
        <v>0.9</v>
      </c>
      <c r="AV101" s="12">
        <f t="shared" si="56"/>
        <v>3.0303030303030303</v>
      </c>
      <c r="AW101" s="53">
        <v>22733</v>
      </c>
      <c r="AX101" s="7">
        <v>24</v>
      </c>
      <c r="AY101" s="10">
        <v>13576</v>
      </c>
      <c r="AZ101" s="9">
        <v>0</v>
      </c>
      <c r="BA101" s="10">
        <v>12464</v>
      </c>
      <c r="BB101" s="10">
        <v>13764</v>
      </c>
      <c r="BC101" s="10">
        <v>39804</v>
      </c>
      <c r="BD101" s="53">
        <v>43419</v>
      </c>
      <c r="BE101" s="8">
        <v>0</v>
      </c>
      <c r="BF101" s="8">
        <v>43419</v>
      </c>
      <c r="BG101" s="8">
        <v>7044</v>
      </c>
      <c r="BH101" s="8">
        <v>0</v>
      </c>
      <c r="BI101" s="8">
        <v>7044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16257</v>
      </c>
      <c r="BQ101" s="8">
        <v>27152</v>
      </c>
      <c r="BR101" s="8">
        <v>43409</v>
      </c>
      <c r="BS101" s="8">
        <v>66720</v>
      </c>
      <c r="BT101" s="12">
        <f t="shared" si="57"/>
        <v>224.64646464646464</v>
      </c>
      <c r="BU101" s="8">
        <v>27152</v>
      </c>
      <c r="BV101" s="8">
        <v>93872</v>
      </c>
      <c r="BW101" s="53">
        <v>28496</v>
      </c>
      <c r="BX101" s="8">
        <v>10901</v>
      </c>
      <c r="BY101" s="8">
        <v>39397</v>
      </c>
      <c r="BZ101" s="12">
        <f t="shared" si="58"/>
        <v>132.64983164983164</v>
      </c>
      <c r="CA101" s="8">
        <v>3768</v>
      </c>
      <c r="CB101" s="8">
        <v>0</v>
      </c>
      <c r="CC101" s="8">
        <v>333</v>
      </c>
      <c r="CD101" s="8">
        <v>4101</v>
      </c>
      <c r="CE101" s="12">
        <f t="shared" si="59"/>
        <v>13.808080808080808</v>
      </c>
      <c r="CF101" s="53">
        <v>0</v>
      </c>
      <c r="CG101" s="8">
        <v>40900</v>
      </c>
      <c r="CH101" s="8">
        <v>40900</v>
      </c>
      <c r="CI101" s="80">
        <f t="shared" si="52"/>
        <v>137.7104377104377</v>
      </c>
      <c r="CJ101" s="8">
        <v>84398</v>
      </c>
      <c r="CK101" s="12">
        <f t="shared" si="60"/>
        <v>284.1683501683502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487</v>
      </c>
      <c r="CR101" s="10">
        <v>48791</v>
      </c>
      <c r="CS101" s="9">
        <v>0</v>
      </c>
      <c r="CT101" s="10">
        <v>10600</v>
      </c>
      <c r="CU101" s="9">
        <v>0</v>
      </c>
      <c r="CV101" s="10">
        <v>26972</v>
      </c>
      <c r="CW101" s="6" t="s">
        <v>636</v>
      </c>
      <c r="CX101" s="10">
        <v>12506</v>
      </c>
      <c r="CY101" s="10">
        <v>50078</v>
      </c>
      <c r="CZ101" s="74">
        <f t="shared" si="61"/>
        <v>0.08688930117501546</v>
      </c>
      <c r="DA101" s="7">
        <v>562</v>
      </c>
      <c r="DB101" s="7">
        <v>487</v>
      </c>
      <c r="DC101" s="8">
        <v>5997</v>
      </c>
      <c r="DD101" s="7">
        <v>419</v>
      </c>
      <c r="DE101" s="7">
        <v>419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51</v>
      </c>
      <c r="DL101" s="7">
        <v>0</v>
      </c>
      <c r="DM101" s="7">
        <v>0</v>
      </c>
      <c r="DN101" s="7">
        <v>51</v>
      </c>
      <c r="DO101" s="7">
        <v>0</v>
      </c>
      <c r="DP101" s="7">
        <v>1</v>
      </c>
      <c r="DQ101" s="8">
        <v>6468</v>
      </c>
      <c r="DR101" s="7">
        <v>9</v>
      </c>
      <c r="DS101" s="7"/>
      <c r="DT101" s="7">
        <v>0</v>
      </c>
      <c r="DU101" s="7">
        <v>0</v>
      </c>
      <c r="DV101" s="7">
        <v>9</v>
      </c>
      <c r="DW101" s="53">
        <v>1801</v>
      </c>
      <c r="DX101" s="8">
        <v>7468</v>
      </c>
      <c r="DY101" s="6" t="s">
        <v>922</v>
      </c>
      <c r="DZ101" s="25">
        <f t="shared" si="62"/>
        <v>25.144781144781145</v>
      </c>
      <c r="EA101" s="8">
        <v>1043</v>
      </c>
      <c r="EB101" s="6" t="s">
        <v>922</v>
      </c>
      <c r="EC101" s="25">
        <f t="shared" si="67"/>
        <v>3.5117845117845117</v>
      </c>
      <c r="ED101" s="8">
        <v>3404</v>
      </c>
      <c r="EE101" s="25">
        <f t="shared" si="63"/>
        <v>11.461279461279462</v>
      </c>
      <c r="EF101" s="6" t="s">
        <v>922</v>
      </c>
      <c r="EG101" s="58">
        <v>24</v>
      </c>
      <c r="EH101" s="7">
        <v>280</v>
      </c>
      <c r="EI101" s="7">
        <v>26</v>
      </c>
      <c r="EJ101" s="7">
        <v>367</v>
      </c>
      <c r="EK101" s="7">
        <v>50</v>
      </c>
      <c r="EL101" s="7">
        <v>647</v>
      </c>
      <c r="EM101" s="53">
        <v>1739</v>
      </c>
      <c r="EN101" s="7">
        <v>995</v>
      </c>
      <c r="EO101" s="8">
        <v>2734</v>
      </c>
      <c r="EP101" s="25">
        <f t="shared" si="64"/>
        <v>9.205387205387206</v>
      </c>
      <c r="EQ101" s="25">
        <f t="shared" si="65"/>
        <v>0.4226963512677798</v>
      </c>
      <c r="ER101" s="7">
        <v>4</v>
      </c>
      <c r="ES101" s="58">
        <v>47</v>
      </c>
      <c r="ET101" s="7">
        <v>216</v>
      </c>
      <c r="EU101" s="25">
        <f t="shared" si="68"/>
        <v>0.2175925925925926</v>
      </c>
      <c r="EV101" s="25">
        <f t="shared" si="66"/>
        <v>79.00512070226775</v>
      </c>
      <c r="EW101" s="58">
        <v>4</v>
      </c>
      <c r="EX101" s="6" t="s">
        <v>174</v>
      </c>
      <c r="EY101" s="6" t="s">
        <v>190</v>
      </c>
      <c r="EZ101" s="6" t="s">
        <v>193</v>
      </c>
      <c r="FA101" s="6" t="s">
        <v>193</v>
      </c>
      <c r="FB101" s="6" t="s">
        <v>193</v>
      </c>
      <c r="FC101" s="6" t="s">
        <v>193</v>
      </c>
      <c r="FD101" s="6" t="s">
        <v>193</v>
      </c>
      <c r="FE101" s="6" t="s">
        <v>193</v>
      </c>
      <c r="FF101" s="6" t="s">
        <v>193</v>
      </c>
      <c r="FG101" s="6" t="s">
        <v>193</v>
      </c>
      <c r="FH101" s="6" t="s">
        <v>193</v>
      </c>
      <c r="FI101" s="6" t="s">
        <v>193</v>
      </c>
      <c r="FJ101" s="6" t="s">
        <v>193</v>
      </c>
      <c r="FK101" s="6" t="s">
        <v>193</v>
      </c>
      <c r="FL101" s="6" t="s">
        <v>193</v>
      </c>
      <c r="FM101" s="6" t="s">
        <v>193</v>
      </c>
      <c r="FN101" s="6" t="s">
        <v>193</v>
      </c>
      <c r="FO101" s="6" t="s">
        <v>193</v>
      </c>
      <c r="FP101" s="6" t="s">
        <v>193</v>
      </c>
      <c r="FQ101" s="6" t="s">
        <v>193</v>
      </c>
      <c r="FR101" s="6" t="s">
        <v>193</v>
      </c>
      <c r="FS101" s="6" t="s">
        <v>193</v>
      </c>
      <c r="FT101" s="6" t="s">
        <v>193</v>
      </c>
      <c r="FU101" s="6" t="s">
        <v>193</v>
      </c>
      <c r="FV101" s="6" t="s">
        <v>193</v>
      </c>
      <c r="FW101" s="6" t="s">
        <v>193</v>
      </c>
      <c r="FX101" s="6" t="s">
        <v>193</v>
      </c>
      <c r="FY101" s="6" t="s">
        <v>193</v>
      </c>
      <c r="FZ101" s="6" t="s">
        <v>193</v>
      </c>
      <c r="GA101" s="6" t="s">
        <v>193</v>
      </c>
      <c r="GB101" s="6" t="s">
        <v>193</v>
      </c>
      <c r="GC101" s="6" t="s">
        <v>193</v>
      </c>
      <c r="GD101" s="6" t="s">
        <v>193</v>
      </c>
      <c r="GE101" s="6" t="s">
        <v>193</v>
      </c>
      <c r="GF101" s="6" t="s">
        <v>193</v>
      </c>
      <c r="GG101" s="6" t="s">
        <v>193</v>
      </c>
      <c r="GH101" s="6" t="s">
        <v>193</v>
      </c>
      <c r="GI101" s="6" t="s">
        <v>193</v>
      </c>
      <c r="GJ101" s="6" t="s">
        <v>193</v>
      </c>
      <c r="GK101" s="6" t="s">
        <v>193</v>
      </c>
      <c r="GL101" s="6" t="s">
        <v>193</v>
      </c>
      <c r="GM101" s="6" t="s">
        <v>193</v>
      </c>
      <c r="GN101" s="6" t="s">
        <v>193</v>
      </c>
      <c r="GO101" s="6" t="s">
        <v>193</v>
      </c>
      <c r="GP101" s="6" t="s">
        <v>193</v>
      </c>
      <c r="GQ101" s="6" t="s">
        <v>193</v>
      </c>
      <c r="GR101" s="6" t="s">
        <v>193</v>
      </c>
      <c r="GS101" s="6" t="s">
        <v>193</v>
      </c>
      <c r="GT101" s="6" t="s">
        <v>193</v>
      </c>
      <c r="GU101" s="6" t="s">
        <v>193</v>
      </c>
      <c r="GV101" s="6" t="s">
        <v>285</v>
      </c>
      <c r="GW101" s="6" t="s">
        <v>449</v>
      </c>
      <c r="GX101" s="6" t="s">
        <v>451</v>
      </c>
      <c r="GY101" s="6" t="s">
        <v>454</v>
      </c>
      <c r="GZ101" s="6" t="s">
        <v>494</v>
      </c>
      <c r="HA101" s="6" t="s">
        <v>497</v>
      </c>
      <c r="HB101" s="6" t="s">
        <v>501</v>
      </c>
      <c r="HC101" s="6" t="s">
        <v>505</v>
      </c>
      <c r="HD101" s="6" t="s">
        <v>517</v>
      </c>
      <c r="HE101" s="6" t="s">
        <v>522</v>
      </c>
    </row>
    <row r="102" spans="1:213" ht="12.75">
      <c r="A102" s="6" t="s">
        <v>889</v>
      </c>
      <c r="B102" s="6" t="s">
        <v>890</v>
      </c>
      <c r="C102" s="6" t="s">
        <v>696</v>
      </c>
      <c r="D102" s="6" t="s">
        <v>906</v>
      </c>
      <c r="E102" s="6" t="s">
        <v>890</v>
      </c>
      <c r="F102" s="6" t="s">
        <v>919</v>
      </c>
      <c r="G102" s="6" t="s">
        <v>922</v>
      </c>
      <c r="H102" s="7">
        <v>0.00021007</v>
      </c>
      <c r="I102" s="6" t="s">
        <v>33</v>
      </c>
      <c r="J102" s="6" t="s">
        <v>136</v>
      </c>
      <c r="K102" s="7">
        <v>83448</v>
      </c>
      <c r="L102" s="6" t="s">
        <v>1038</v>
      </c>
      <c r="M102" s="6" t="s">
        <v>33</v>
      </c>
      <c r="N102" s="6" t="s">
        <v>136</v>
      </c>
      <c r="O102" s="7">
        <v>83448</v>
      </c>
      <c r="P102" s="6" t="s">
        <v>1038</v>
      </c>
      <c r="Q102" s="6" t="s">
        <v>1142</v>
      </c>
      <c r="R102" s="6" t="s">
        <v>1247</v>
      </c>
      <c r="S102" s="6" t="s">
        <v>1311</v>
      </c>
      <c r="T102" s="6" t="s">
        <v>1412</v>
      </c>
      <c r="U102" s="6" t="s">
        <v>1504</v>
      </c>
      <c r="V102" s="6" t="s">
        <v>1606</v>
      </c>
      <c r="W102" s="6" t="s">
        <v>1606</v>
      </c>
      <c r="Z102" s="53">
        <f t="shared" si="69"/>
        <v>4718</v>
      </c>
      <c r="AA102" s="8">
        <v>4718</v>
      </c>
      <c r="AB102" s="7">
        <v>0</v>
      </c>
      <c r="AC102" s="53">
        <v>3617</v>
      </c>
      <c r="AD102" s="6" t="s">
        <v>1702</v>
      </c>
      <c r="AE102" s="7">
        <v>0</v>
      </c>
      <c r="AF102" s="6" t="s">
        <v>932</v>
      </c>
      <c r="AG102" s="8">
        <f t="shared" si="54"/>
        <v>3617</v>
      </c>
      <c r="AH102" s="38">
        <f t="shared" si="55"/>
        <v>0.7666384061042815</v>
      </c>
      <c r="AI102" s="7">
        <v>49</v>
      </c>
      <c r="AJ102" s="9">
        <v>0</v>
      </c>
      <c r="AK102" s="11">
        <v>25</v>
      </c>
      <c r="AL102" s="58">
        <v>1</v>
      </c>
      <c r="AM102" s="7">
        <v>0</v>
      </c>
      <c r="AN102" s="7">
        <v>0</v>
      </c>
      <c r="AO102" s="7">
        <v>0</v>
      </c>
      <c r="AP102" s="7">
        <v>0</v>
      </c>
      <c r="AQ102" s="62">
        <v>0</v>
      </c>
      <c r="AR102" s="12">
        <v>1</v>
      </c>
      <c r="AS102" s="12">
        <v>1</v>
      </c>
      <c r="AT102" s="12">
        <v>0.91</v>
      </c>
      <c r="AU102" s="12">
        <v>1.91</v>
      </c>
      <c r="AV102" s="12">
        <f t="shared" si="56"/>
        <v>0.40483255616786773</v>
      </c>
      <c r="AW102" s="67" t="s">
        <v>1256</v>
      </c>
      <c r="AX102" s="7">
        <v>40</v>
      </c>
      <c r="AY102" s="10">
        <v>2196</v>
      </c>
      <c r="AZ102" s="9">
        <v>0</v>
      </c>
      <c r="BA102" s="9">
        <v>0</v>
      </c>
      <c r="BB102" s="9">
        <v>0</v>
      </c>
      <c r="BC102" s="10">
        <v>2196</v>
      </c>
      <c r="BD102" s="53">
        <v>55541</v>
      </c>
      <c r="BE102" s="8">
        <v>0</v>
      </c>
      <c r="BF102" s="8">
        <v>55541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2593</v>
      </c>
      <c r="BQ102" s="8">
        <v>6000</v>
      </c>
      <c r="BR102" s="8">
        <v>8593</v>
      </c>
      <c r="BS102" s="8">
        <v>58134</v>
      </c>
      <c r="BT102" s="12">
        <f t="shared" si="57"/>
        <v>12.321746502755405</v>
      </c>
      <c r="BU102" s="8">
        <v>6000</v>
      </c>
      <c r="BV102" s="8">
        <v>64134</v>
      </c>
      <c r="BW102" s="53">
        <v>16868</v>
      </c>
      <c r="BX102" s="8">
        <v>2003</v>
      </c>
      <c r="BY102" s="8">
        <v>18871</v>
      </c>
      <c r="BZ102" s="12">
        <f t="shared" si="58"/>
        <v>3.999788045782111</v>
      </c>
      <c r="CA102" s="8">
        <v>20156</v>
      </c>
      <c r="CB102" s="8">
        <v>0</v>
      </c>
      <c r="CC102" s="8">
        <v>1902</v>
      </c>
      <c r="CD102" s="8">
        <v>22058</v>
      </c>
      <c r="CE102" s="12">
        <f t="shared" si="59"/>
        <v>4.67528613819415</v>
      </c>
      <c r="CF102" s="53">
        <v>0</v>
      </c>
      <c r="CG102" s="8">
        <v>7382</v>
      </c>
      <c r="CH102" s="8">
        <v>7382</v>
      </c>
      <c r="CI102" s="80">
        <f t="shared" si="52"/>
        <v>1.5646460364561254</v>
      </c>
      <c r="CJ102" s="8">
        <v>48311</v>
      </c>
      <c r="CK102" s="12">
        <f t="shared" si="60"/>
        <v>10.239720220432387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5769</v>
      </c>
      <c r="CR102" s="10">
        <v>12250</v>
      </c>
      <c r="CS102" s="10">
        <v>10000</v>
      </c>
      <c r="CT102" s="10">
        <v>4250</v>
      </c>
      <c r="CU102" s="9">
        <v>0</v>
      </c>
      <c r="CV102" s="9">
        <v>0</v>
      </c>
      <c r="CW102" s="6" t="s">
        <v>932</v>
      </c>
      <c r="CX102" s="9">
        <v>0</v>
      </c>
      <c r="CY102" s="10">
        <v>4250</v>
      </c>
      <c r="CZ102" s="74">
        <f t="shared" si="61"/>
        <v>0.09180393732422659</v>
      </c>
      <c r="DA102" s="8">
        <v>2742</v>
      </c>
      <c r="DB102" s="7">
        <v>683</v>
      </c>
      <c r="DC102" s="8">
        <v>27102</v>
      </c>
      <c r="DD102" s="8">
        <v>1122</v>
      </c>
      <c r="DE102" s="8">
        <v>1122</v>
      </c>
      <c r="DF102" s="7">
        <v>0</v>
      </c>
      <c r="DG102" s="8">
        <v>1567</v>
      </c>
      <c r="DH102" s="8">
        <v>1567</v>
      </c>
      <c r="DI102" s="7">
        <v>0</v>
      </c>
      <c r="DJ102" s="7">
        <v>16</v>
      </c>
      <c r="DK102" s="7">
        <v>51</v>
      </c>
      <c r="DL102" s="7">
        <v>0</v>
      </c>
      <c r="DM102" s="7">
        <v>0</v>
      </c>
      <c r="DN102" s="7">
        <v>51</v>
      </c>
      <c r="DO102" s="7">
        <v>0</v>
      </c>
      <c r="DP102" s="7">
        <v>10</v>
      </c>
      <c r="DQ102" s="8">
        <v>29868</v>
      </c>
      <c r="DR102" s="7">
        <v>53</v>
      </c>
      <c r="DS102" s="7"/>
      <c r="DT102" s="7">
        <v>0</v>
      </c>
      <c r="DU102" s="7">
        <v>0</v>
      </c>
      <c r="DV102" s="7">
        <v>53</v>
      </c>
      <c r="DW102" s="53">
        <v>2536</v>
      </c>
      <c r="DX102" s="8">
        <v>50176</v>
      </c>
      <c r="DY102" s="6" t="s">
        <v>923</v>
      </c>
      <c r="DZ102" s="25">
        <f t="shared" si="62"/>
        <v>10.635014836795252</v>
      </c>
      <c r="EA102" s="8">
        <v>5385</v>
      </c>
      <c r="EB102" s="6" t="s">
        <v>923</v>
      </c>
      <c r="EC102" s="25">
        <f t="shared" si="67"/>
        <v>1.1413734633319204</v>
      </c>
      <c r="ED102" s="8">
        <v>10560</v>
      </c>
      <c r="EE102" s="25">
        <f t="shared" si="63"/>
        <v>2.238236540907164</v>
      </c>
      <c r="EF102" s="6" t="s">
        <v>923</v>
      </c>
      <c r="EG102" s="58">
        <v>79</v>
      </c>
      <c r="EH102" s="8">
        <v>2160</v>
      </c>
      <c r="EI102" s="7">
        <v>3</v>
      </c>
      <c r="EJ102" s="7">
        <v>167</v>
      </c>
      <c r="EK102" s="7">
        <v>82</v>
      </c>
      <c r="EL102" s="8">
        <v>2327</v>
      </c>
      <c r="EM102" s="53">
        <v>26139</v>
      </c>
      <c r="EN102" s="8">
        <v>23569</v>
      </c>
      <c r="EO102" s="8">
        <v>49708</v>
      </c>
      <c r="EP102" s="25">
        <f t="shared" si="64"/>
        <v>10.535820262823231</v>
      </c>
      <c r="EQ102" s="25">
        <f t="shared" si="65"/>
        <v>1.6642560599973215</v>
      </c>
      <c r="ER102" s="7">
        <v>2</v>
      </c>
      <c r="ES102" s="58">
        <v>4</v>
      </c>
      <c r="ET102" s="7">
        <v>33</v>
      </c>
      <c r="EU102" s="25">
        <f t="shared" si="68"/>
        <v>0.12121212121212122</v>
      </c>
      <c r="EV102" s="25">
        <f t="shared" si="66"/>
        <v>0.6638770419248411</v>
      </c>
      <c r="EW102" s="58">
        <v>15</v>
      </c>
      <c r="EX102" s="6" t="s">
        <v>179</v>
      </c>
      <c r="EY102" s="6" t="s">
        <v>186</v>
      </c>
      <c r="EZ102" s="6" t="s">
        <v>193</v>
      </c>
      <c r="FA102" s="6" t="s">
        <v>193</v>
      </c>
      <c r="FB102" s="6" t="s">
        <v>193</v>
      </c>
      <c r="FC102" s="6" t="s">
        <v>193</v>
      </c>
      <c r="FD102" s="6" t="s">
        <v>193</v>
      </c>
      <c r="FE102" s="6" t="s">
        <v>193</v>
      </c>
      <c r="FF102" s="6" t="s">
        <v>193</v>
      </c>
      <c r="FG102" s="6" t="s">
        <v>193</v>
      </c>
      <c r="FH102" s="6" t="s">
        <v>193</v>
      </c>
      <c r="FI102" s="6" t="s">
        <v>193</v>
      </c>
      <c r="FJ102" s="6" t="s">
        <v>193</v>
      </c>
      <c r="FK102" s="6" t="s">
        <v>193</v>
      </c>
      <c r="FL102" s="6" t="s">
        <v>193</v>
      </c>
      <c r="FM102" s="6" t="s">
        <v>193</v>
      </c>
      <c r="FN102" s="6" t="s">
        <v>193</v>
      </c>
      <c r="FO102" s="6" t="s">
        <v>193</v>
      </c>
      <c r="FP102" s="6" t="s">
        <v>193</v>
      </c>
      <c r="FQ102" s="6" t="s">
        <v>193</v>
      </c>
      <c r="FR102" s="6" t="s">
        <v>193</v>
      </c>
      <c r="FS102" s="6" t="s">
        <v>193</v>
      </c>
      <c r="FT102" s="6" t="s">
        <v>193</v>
      </c>
      <c r="FU102" s="6" t="s">
        <v>193</v>
      </c>
      <c r="FV102" s="6" t="s">
        <v>193</v>
      </c>
      <c r="FW102" s="6" t="s">
        <v>193</v>
      </c>
      <c r="FX102" s="6" t="s">
        <v>193</v>
      </c>
      <c r="FY102" s="6" t="s">
        <v>193</v>
      </c>
      <c r="FZ102" s="6" t="s">
        <v>193</v>
      </c>
      <c r="GA102" s="6" t="s">
        <v>193</v>
      </c>
      <c r="GB102" s="6" t="s">
        <v>193</v>
      </c>
      <c r="GC102" s="6" t="s">
        <v>193</v>
      </c>
      <c r="GD102" s="6" t="s">
        <v>193</v>
      </c>
      <c r="GE102" s="6" t="s">
        <v>193</v>
      </c>
      <c r="GF102" s="6" t="s">
        <v>193</v>
      </c>
      <c r="GG102" s="6" t="s">
        <v>193</v>
      </c>
      <c r="GH102" s="6" t="s">
        <v>193</v>
      </c>
      <c r="GI102" s="6" t="s">
        <v>193</v>
      </c>
      <c r="GJ102" s="6" t="s">
        <v>193</v>
      </c>
      <c r="GK102" s="6" t="s">
        <v>193</v>
      </c>
      <c r="GL102" s="6" t="s">
        <v>193</v>
      </c>
      <c r="GM102" s="6" t="s">
        <v>193</v>
      </c>
      <c r="GN102" s="6" t="s">
        <v>193</v>
      </c>
      <c r="GO102" s="6" t="s">
        <v>193</v>
      </c>
      <c r="GP102" s="6" t="s">
        <v>193</v>
      </c>
      <c r="GQ102" s="6" t="s">
        <v>193</v>
      </c>
      <c r="GR102" s="6" t="s">
        <v>193</v>
      </c>
      <c r="GS102" s="6" t="s">
        <v>193</v>
      </c>
      <c r="GT102" s="6" t="s">
        <v>193</v>
      </c>
      <c r="GU102" s="6" t="s">
        <v>193</v>
      </c>
      <c r="GV102" s="6" t="s">
        <v>286</v>
      </c>
      <c r="GW102" s="6" t="s">
        <v>379</v>
      </c>
      <c r="GX102" s="6" t="s">
        <v>451</v>
      </c>
      <c r="GY102" s="6" t="s">
        <v>454</v>
      </c>
      <c r="GZ102" s="6" t="s">
        <v>494</v>
      </c>
      <c r="HA102" s="6" t="s">
        <v>497</v>
      </c>
      <c r="HB102" s="6" t="s">
        <v>501</v>
      </c>
      <c r="HC102" s="6" t="s">
        <v>504</v>
      </c>
      <c r="HD102" s="6" t="s">
        <v>514</v>
      </c>
      <c r="HE102" s="6" t="s">
        <v>514</v>
      </c>
    </row>
    <row r="103" spans="1:213" ht="12.75">
      <c r="A103" s="6" t="s">
        <v>891</v>
      </c>
      <c r="B103" s="6" t="s">
        <v>892</v>
      </c>
      <c r="C103" s="6" t="s">
        <v>696</v>
      </c>
      <c r="D103" s="6" t="s">
        <v>906</v>
      </c>
      <c r="E103" s="6" t="s">
        <v>892</v>
      </c>
      <c r="F103" s="6" t="s">
        <v>918</v>
      </c>
      <c r="G103" s="6" t="s">
        <v>922</v>
      </c>
      <c r="H103" s="7">
        <v>0.000606599</v>
      </c>
      <c r="I103" s="6" t="s">
        <v>34</v>
      </c>
      <c r="J103" s="6" t="s">
        <v>137</v>
      </c>
      <c r="K103" s="7">
        <v>83301</v>
      </c>
      <c r="L103" s="7">
        <v>6397</v>
      </c>
      <c r="M103" s="6" t="s">
        <v>34</v>
      </c>
      <c r="N103" s="6" t="s">
        <v>137</v>
      </c>
      <c r="O103" s="7">
        <v>83301</v>
      </c>
      <c r="P103" s="7">
        <v>6397</v>
      </c>
      <c r="Q103" s="6" t="s">
        <v>137</v>
      </c>
      <c r="R103" s="6" t="s">
        <v>1248</v>
      </c>
      <c r="S103" s="6" t="s">
        <v>1312</v>
      </c>
      <c r="T103" s="6" t="s">
        <v>1413</v>
      </c>
      <c r="U103" s="6" t="s">
        <v>1505</v>
      </c>
      <c r="V103" s="6" t="s">
        <v>1607</v>
      </c>
      <c r="W103" s="6" t="s">
        <v>1632</v>
      </c>
      <c r="Z103" s="53">
        <f t="shared" si="69"/>
        <v>42197</v>
      </c>
      <c r="AA103" s="8">
        <v>42197</v>
      </c>
      <c r="AB103" s="7">
        <v>0</v>
      </c>
      <c r="AC103" s="53">
        <v>21260</v>
      </c>
      <c r="AD103" s="6" t="s">
        <v>1703</v>
      </c>
      <c r="AE103" s="7">
        <v>0</v>
      </c>
      <c r="AF103" s="6" t="s">
        <v>932</v>
      </c>
      <c r="AG103" s="8">
        <f t="shared" si="54"/>
        <v>21260</v>
      </c>
      <c r="AH103" s="38">
        <f t="shared" si="55"/>
        <v>0.503827286299974</v>
      </c>
      <c r="AI103" s="8">
        <v>1829</v>
      </c>
      <c r="AJ103" s="6" t="s">
        <v>1256</v>
      </c>
      <c r="AK103" s="10">
        <v>40</v>
      </c>
      <c r="AL103" s="58">
        <v>1</v>
      </c>
      <c r="AM103" s="7">
        <v>0</v>
      </c>
      <c r="AN103" s="7">
        <v>0</v>
      </c>
      <c r="AO103" s="7">
        <v>0</v>
      </c>
      <c r="AP103" s="7">
        <v>0</v>
      </c>
      <c r="AQ103" s="62">
        <v>4</v>
      </c>
      <c r="AR103" s="12">
        <v>3</v>
      </c>
      <c r="AS103" s="12">
        <v>7</v>
      </c>
      <c r="AT103" s="12">
        <v>15.5</v>
      </c>
      <c r="AU103" s="12">
        <v>22.5</v>
      </c>
      <c r="AV103" s="12">
        <f t="shared" si="56"/>
        <v>0.5332132616062754</v>
      </c>
      <c r="AW103" s="53">
        <v>65744</v>
      </c>
      <c r="AX103" s="7">
        <v>40</v>
      </c>
      <c r="AY103" s="10">
        <v>371807</v>
      </c>
      <c r="AZ103" s="9">
        <v>0</v>
      </c>
      <c r="BA103" s="9">
        <v>0</v>
      </c>
      <c r="BB103" s="9">
        <v>0</v>
      </c>
      <c r="BC103" s="10">
        <v>371807</v>
      </c>
      <c r="BD103" s="53">
        <v>1167011</v>
      </c>
      <c r="BE103" s="8">
        <v>57191</v>
      </c>
      <c r="BF103" s="8">
        <v>1224202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83805</v>
      </c>
      <c r="BQ103" s="8">
        <v>0</v>
      </c>
      <c r="BR103" s="8">
        <v>83805</v>
      </c>
      <c r="BS103" s="8">
        <v>1250816</v>
      </c>
      <c r="BT103" s="12">
        <f t="shared" si="57"/>
        <v>29.642296845747328</v>
      </c>
      <c r="BU103" s="8">
        <v>57191</v>
      </c>
      <c r="BV103" s="8">
        <v>1308007</v>
      </c>
      <c r="BW103" s="53">
        <v>656076</v>
      </c>
      <c r="BX103" s="8">
        <v>176797</v>
      </c>
      <c r="BY103" s="8">
        <v>832873</v>
      </c>
      <c r="BZ103" s="12">
        <f t="shared" si="58"/>
        <v>19.73773017039126</v>
      </c>
      <c r="CA103" s="8">
        <v>145781</v>
      </c>
      <c r="CB103" s="8">
        <v>13013</v>
      </c>
      <c r="CC103" s="8">
        <v>29311</v>
      </c>
      <c r="CD103" s="8">
        <v>188105</v>
      </c>
      <c r="CE103" s="12">
        <f t="shared" si="59"/>
        <v>4.457781358864374</v>
      </c>
      <c r="CF103" s="53">
        <v>0</v>
      </c>
      <c r="CG103" s="8">
        <v>215136</v>
      </c>
      <c r="CH103" s="8">
        <v>215136</v>
      </c>
      <c r="CI103" s="80">
        <f t="shared" si="52"/>
        <v>5.098371922174562</v>
      </c>
      <c r="CJ103" s="8">
        <v>1236114</v>
      </c>
      <c r="CK103" s="12">
        <f t="shared" si="60"/>
        <v>29.293883451430197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57191</v>
      </c>
      <c r="CR103" s="10">
        <v>386509</v>
      </c>
      <c r="CS103" s="9">
        <v>0</v>
      </c>
      <c r="CT103" s="10">
        <v>453487</v>
      </c>
      <c r="CU103" s="9">
        <v>0</v>
      </c>
      <c r="CV103" s="9">
        <v>0</v>
      </c>
      <c r="CW103" s="6" t="s">
        <v>1714</v>
      </c>
      <c r="CX103" s="9">
        <v>0</v>
      </c>
      <c r="CY103" s="10">
        <v>453487</v>
      </c>
      <c r="CZ103" s="74">
        <f t="shared" si="61"/>
        <v>0.07706513246679451</v>
      </c>
      <c r="DA103" s="8">
        <v>15190</v>
      </c>
      <c r="DB103" s="8">
        <v>11028</v>
      </c>
      <c r="DC103" s="8">
        <v>166404</v>
      </c>
      <c r="DD103" s="8">
        <v>14387</v>
      </c>
      <c r="DE103" s="8">
        <v>11653</v>
      </c>
      <c r="DF103" s="8">
        <v>2734</v>
      </c>
      <c r="DG103" s="8">
        <v>5705</v>
      </c>
      <c r="DH103" s="8">
        <v>5705</v>
      </c>
      <c r="DI103" s="7">
        <v>0</v>
      </c>
      <c r="DJ103" s="7">
        <v>16</v>
      </c>
      <c r="DK103" s="7">
        <v>51</v>
      </c>
      <c r="DL103" s="7">
        <v>6</v>
      </c>
      <c r="DM103" s="7">
        <v>0</v>
      </c>
      <c r="DN103" s="7">
        <v>57</v>
      </c>
      <c r="DO103" s="7">
        <v>0</v>
      </c>
      <c r="DP103" s="8">
        <v>10537</v>
      </c>
      <c r="DQ103" s="8">
        <v>197106</v>
      </c>
      <c r="DR103" s="7">
        <v>361</v>
      </c>
      <c r="DS103" s="7"/>
      <c r="DT103" s="7">
        <v>0</v>
      </c>
      <c r="DU103" s="7">
        <v>0</v>
      </c>
      <c r="DV103" s="7">
        <v>361</v>
      </c>
      <c r="DW103" s="53">
        <v>3167</v>
      </c>
      <c r="DX103" s="8">
        <v>203010</v>
      </c>
      <c r="DY103" s="6" t="s">
        <v>922</v>
      </c>
      <c r="DZ103" s="25">
        <f t="shared" si="62"/>
        <v>4.8110055217195535</v>
      </c>
      <c r="EA103" s="8">
        <v>6574</v>
      </c>
      <c r="EB103" s="6" t="s">
        <v>922</v>
      </c>
      <c r="EC103" s="25">
        <f t="shared" si="67"/>
        <v>0.1557930658577624</v>
      </c>
      <c r="ED103" s="8">
        <v>34945</v>
      </c>
      <c r="EE103" s="25">
        <f t="shared" si="63"/>
        <v>0.8281394411925018</v>
      </c>
      <c r="EF103" s="6" t="s">
        <v>922</v>
      </c>
      <c r="EG103" s="58">
        <v>109</v>
      </c>
      <c r="EH103" s="8">
        <v>4524</v>
      </c>
      <c r="EI103" s="7">
        <v>27</v>
      </c>
      <c r="EJ103" s="7">
        <v>496</v>
      </c>
      <c r="EK103" s="7">
        <v>136</v>
      </c>
      <c r="EL103" s="8">
        <v>5020</v>
      </c>
      <c r="EM103" s="53">
        <v>254440</v>
      </c>
      <c r="EN103" s="8">
        <v>171174</v>
      </c>
      <c r="EO103" s="8">
        <v>425614</v>
      </c>
      <c r="EP103" s="25">
        <f t="shared" si="64"/>
        <v>10.086356850013035</v>
      </c>
      <c r="EQ103" s="25">
        <f t="shared" si="65"/>
        <v>2.159315292279281</v>
      </c>
      <c r="ER103" s="7">
        <v>3</v>
      </c>
      <c r="ES103" s="53">
        <v>3167</v>
      </c>
      <c r="ET103" s="8">
        <v>2370</v>
      </c>
      <c r="EU103" s="25">
        <f t="shared" si="68"/>
        <v>1.3362869198312237</v>
      </c>
      <c r="EV103" s="25">
        <f t="shared" si="66"/>
        <v>5.568425850653409</v>
      </c>
      <c r="EW103" s="58">
        <v>41</v>
      </c>
      <c r="EX103" s="6" t="s">
        <v>175</v>
      </c>
      <c r="EY103" s="6" t="s">
        <v>185</v>
      </c>
      <c r="EZ103" s="6" t="s">
        <v>193</v>
      </c>
      <c r="FA103" s="6" t="s">
        <v>193</v>
      </c>
      <c r="FB103" s="6" t="s">
        <v>193</v>
      </c>
      <c r="FC103" s="6" t="s">
        <v>193</v>
      </c>
      <c r="FD103" s="6" t="s">
        <v>193</v>
      </c>
      <c r="FE103" s="6" t="s">
        <v>193</v>
      </c>
      <c r="FF103" s="6" t="s">
        <v>193</v>
      </c>
      <c r="FG103" s="6" t="s">
        <v>193</v>
      </c>
      <c r="FH103" s="6" t="s">
        <v>193</v>
      </c>
      <c r="FI103" s="6" t="s">
        <v>193</v>
      </c>
      <c r="FJ103" s="6" t="s">
        <v>193</v>
      </c>
      <c r="FK103" s="6" t="s">
        <v>193</v>
      </c>
      <c r="FL103" s="6" t="s">
        <v>193</v>
      </c>
      <c r="FM103" s="6" t="s">
        <v>193</v>
      </c>
      <c r="FN103" s="6" t="s">
        <v>193</v>
      </c>
      <c r="FO103" s="6" t="s">
        <v>193</v>
      </c>
      <c r="FP103" s="6" t="s">
        <v>193</v>
      </c>
      <c r="FQ103" s="6" t="s">
        <v>193</v>
      </c>
      <c r="FR103" s="6" t="s">
        <v>193</v>
      </c>
      <c r="FS103" s="6" t="s">
        <v>193</v>
      </c>
      <c r="FT103" s="6" t="s">
        <v>193</v>
      </c>
      <c r="FU103" s="6" t="s">
        <v>193</v>
      </c>
      <c r="FV103" s="6" t="s">
        <v>193</v>
      </c>
      <c r="FW103" s="6" t="s">
        <v>193</v>
      </c>
      <c r="FX103" s="6" t="s">
        <v>193</v>
      </c>
      <c r="FY103" s="6" t="s">
        <v>193</v>
      </c>
      <c r="FZ103" s="6" t="s">
        <v>193</v>
      </c>
      <c r="GA103" s="6" t="s">
        <v>193</v>
      </c>
      <c r="GB103" s="6" t="s">
        <v>193</v>
      </c>
      <c r="GC103" s="6" t="s">
        <v>193</v>
      </c>
      <c r="GD103" s="6" t="s">
        <v>193</v>
      </c>
      <c r="GE103" s="6" t="s">
        <v>193</v>
      </c>
      <c r="GF103" s="6" t="s">
        <v>193</v>
      </c>
      <c r="GG103" s="6" t="s">
        <v>193</v>
      </c>
      <c r="GH103" s="6" t="s">
        <v>193</v>
      </c>
      <c r="GI103" s="6" t="s">
        <v>193</v>
      </c>
      <c r="GJ103" s="6" t="s">
        <v>193</v>
      </c>
      <c r="GK103" s="6" t="s">
        <v>193</v>
      </c>
      <c r="GL103" s="6" t="s">
        <v>193</v>
      </c>
      <c r="GM103" s="6" t="s">
        <v>193</v>
      </c>
      <c r="GN103" s="6" t="s">
        <v>193</v>
      </c>
      <c r="GO103" s="6" t="s">
        <v>193</v>
      </c>
      <c r="GP103" s="6" t="s">
        <v>193</v>
      </c>
      <c r="GQ103" s="6" t="s">
        <v>193</v>
      </c>
      <c r="GR103" s="6" t="s">
        <v>193</v>
      </c>
      <c r="GS103" s="6" t="s">
        <v>193</v>
      </c>
      <c r="GT103" s="6" t="s">
        <v>193</v>
      </c>
      <c r="GU103" s="6" t="s">
        <v>193</v>
      </c>
      <c r="GV103" s="6" t="s">
        <v>287</v>
      </c>
      <c r="GW103" s="6" t="s">
        <v>380</v>
      </c>
      <c r="GX103" s="6" t="s">
        <v>451</v>
      </c>
      <c r="GY103" s="6" t="s">
        <v>455</v>
      </c>
      <c r="GZ103" s="6" t="s">
        <v>493</v>
      </c>
      <c r="HA103" s="6" t="s">
        <v>497</v>
      </c>
      <c r="HB103" s="6" t="s">
        <v>501</v>
      </c>
      <c r="HC103" s="6" t="s">
        <v>507</v>
      </c>
      <c r="HD103" s="6" t="s">
        <v>514</v>
      </c>
      <c r="HE103" s="6" t="s">
        <v>514</v>
      </c>
    </row>
    <row r="104" spans="1:213" ht="12.75">
      <c r="A104" s="6" t="s">
        <v>893</v>
      </c>
      <c r="B104" s="6" t="s">
        <v>894</v>
      </c>
      <c r="C104" s="6" t="s">
        <v>696</v>
      </c>
      <c r="D104" s="6" t="s">
        <v>906</v>
      </c>
      <c r="E104" s="6" t="s">
        <v>894</v>
      </c>
      <c r="F104" s="6" t="s">
        <v>917</v>
      </c>
      <c r="G104" s="6" t="s">
        <v>922</v>
      </c>
      <c r="H104" s="7">
        <v>7.1427E-05</v>
      </c>
      <c r="I104" s="6" t="s">
        <v>35</v>
      </c>
      <c r="J104" s="6" t="s">
        <v>138</v>
      </c>
      <c r="K104" s="7">
        <v>83455</v>
      </c>
      <c r="L104" s="6" t="s">
        <v>1039</v>
      </c>
      <c r="M104" s="6" t="s">
        <v>1099</v>
      </c>
      <c r="N104" s="6" t="s">
        <v>138</v>
      </c>
      <c r="O104" s="7">
        <v>83455</v>
      </c>
      <c r="P104" s="6" t="s">
        <v>1039</v>
      </c>
      <c r="Q104" s="6" t="s">
        <v>1147</v>
      </c>
      <c r="R104" s="6" t="s">
        <v>1249</v>
      </c>
      <c r="S104" s="6" t="s">
        <v>1313</v>
      </c>
      <c r="T104" s="6" t="s">
        <v>1758</v>
      </c>
      <c r="U104" s="6" t="s">
        <v>1506</v>
      </c>
      <c r="V104" s="6" t="s">
        <v>1608</v>
      </c>
      <c r="W104" s="6" t="s">
        <v>1633</v>
      </c>
      <c r="Y104" s="8">
        <v>8833</v>
      </c>
      <c r="Z104" s="53">
        <f t="shared" si="69"/>
        <v>8833</v>
      </c>
      <c r="AA104" s="8">
        <v>8833</v>
      </c>
      <c r="AB104" s="7">
        <v>0</v>
      </c>
      <c r="AC104" s="53">
        <v>5336</v>
      </c>
      <c r="AD104" s="6" t="s">
        <v>1704</v>
      </c>
      <c r="AE104" s="7">
        <v>0</v>
      </c>
      <c r="AF104" s="6" t="s">
        <v>932</v>
      </c>
      <c r="AG104" s="8">
        <f t="shared" si="54"/>
        <v>5336</v>
      </c>
      <c r="AH104" s="38">
        <f t="shared" si="55"/>
        <v>0.6040982678591645</v>
      </c>
      <c r="AI104" s="7">
        <v>0</v>
      </c>
      <c r="AJ104" s="11">
        <v>25</v>
      </c>
      <c r="AK104" s="11">
        <v>25</v>
      </c>
      <c r="AL104" s="58">
        <v>1</v>
      </c>
      <c r="AM104" s="7">
        <v>0</v>
      </c>
      <c r="AN104" s="7">
        <v>0</v>
      </c>
      <c r="AO104" s="7">
        <v>0</v>
      </c>
      <c r="AP104" s="7">
        <v>0</v>
      </c>
      <c r="AQ104" s="62">
        <v>0</v>
      </c>
      <c r="AR104" s="12">
        <v>2.5</v>
      </c>
      <c r="AS104" s="12">
        <v>2.5</v>
      </c>
      <c r="AT104" s="12">
        <v>0</v>
      </c>
      <c r="AU104" s="12">
        <v>2.5</v>
      </c>
      <c r="AV104" s="12">
        <f t="shared" si="56"/>
        <v>0.28302954828484095</v>
      </c>
      <c r="AW104" s="53">
        <v>24480</v>
      </c>
      <c r="AX104" s="7">
        <v>30</v>
      </c>
      <c r="AY104" s="10">
        <v>48382</v>
      </c>
      <c r="AZ104" s="9">
        <v>0</v>
      </c>
      <c r="BA104" s="9">
        <v>0</v>
      </c>
      <c r="BB104" s="9">
        <v>0</v>
      </c>
      <c r="BC104" s="10">
        <v>48382</v>
      </c>
      <c r="BD104" s="53">
        <v>126770</v>
      </c>
      <c r="BE104" s="8">
        <v>0</v>
      </c>
      <c r="BF104" s="8">
        <v>126770</v>
      </c>
      <c r="BG104" s="8">
        <v>15263</v>
      </c>
      <c r="BH104" s="8">
        <v>0</v>
      </c>
      <c r="BI104" s="8">
        <v>15263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11241</v>
      </c>
      <c r="BQ104" s="8">
        <v>0</v>
      </c>
      <c r="BR104" s="8">
        <v>11241</v>
      </c>
      <c r="BS104" s="8">
        <v>153274</v>
      </c>
      <c r="BT104" s="12">
        <f t="shared" si="57"/>
        <v>17.352428393524285</v>
      </c>
      <c r="BU104" s="8">
        <v>0</v>
      </c>
      <c r="BV104" s="8">
        <v>153274</v>
      </c>
      <c r="BW104" s="53">
        <v>77152</v>
      </c>
      <c r="BX104" s="8">
        <v>5857</v>
      </c>
      <c r="BY104" s="8">
        <v>83009</v>
      </c>
      <c r="BZ104" s="12">
        <f t="shared" si="58"/>
        <v>9.397599909430545</v>
      </c>
      <c r="CA104" s="8">
        <v>21095</v>
      </c>
      <c r="CB104" s="8">
        <v>2843</v>
      </c>
      <c r="CC104" s="8">
        <v>3292</v>
      </c>
      <c r="CD104" s="8">
        <v>27230</v>
      </c>
      <c r="CE104" s="12">
        <f t="shared" si="59"/>
        <v>3.0827578399184876</v>
      </c>
      <c r="CF104" s="53">
        <v>0</v>
      </c>
      <c r="CG104" s="8">
        <v>35226</v>
      </c>
      <c r="CH104" s="8">
        <v>35226</v>
      </c>
      <c r="CI104" s="80">
        <f t="shared" si="52"/>
        <v>3.9879995471527225</v>
      </c>
      <c r="CJ104" s="8">
        <v>145465</v>
      </c>
      <c r="CK104" s="12">
        <f t="shared" si="60"/>
        <v>16.468357296501754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10">
        <v>56191</v>
      </c>
      <c r="CS104" s="9">
        <v>0</v>
      </c>
      <c r="CT104" s="10">
        <v>56191</v>
      </c>
      <c r="CU104" s="9">
        <v>0</v>
      </c>
      <c r="CV104" s="9">
        <v>0</v>
      </c>
      <c r="CW104" s="6" t="s">
        <v>932</v>
      </c>
      <c r="CX104" s="9">
        <v>0</v>
      </c>
      <c r="CY104" s="10">
        <v>56191</v>
      </c>
      <c r="CZ104" s="74">
        <f t="shared" si="61"/>
        <v>0.0918092492127926</v>
      </c>
      <c r="DA104" s="8">
        <v>2420</v>
      </c>
      <c r="DB104" s="8">
        <v>2222</v>
      </c>
      <c r="DC104" s="8">
        <v>23092</v>
      </c>
      <c r="DD104" s="8">
        <v>1474</v>
      </c>
      <c r="DE104" s="8">
        <v>1474</v>
      </c>
      <c r="DF104" s="7">
        <v>0</v>
      </c>
      <c r="DG104" s="8">
        <v>1740</v>
      </c>
      <c r="DH104" s="8">
        <v>1740</v>
      </c>
      <c r="DI104" s="7">
        <v>0</v>
      </c>
      <c r="DJ104" s="7">
        <v>0</v>
      </c>
      <c r="DK104" s="7">
        <v>51</v>
      </c>
      <c r="DL104" s="7">
        <v>2</v>
      </c>
      <c r="DM104" s="7">
        <v>0</v>
      </c>
      <c r="DN104" s="7">
        <v>53</v>
      </c>
      <c r="DO104" s="7">
        <v>0</v>
      </c>
      <c r="DP104" s="7">
        <v>0</v>
      </c>
      <c r="DQ104" s="8">
        <v>26359</v>
      </c>
      <c r="DR104" s="7">
        <v>40</v>
      </c>
      <c r="DS104" s="7"/>
      <c r="DT104" s="7">
        <v>0</v>
      </c>
      <c r="DU104" s="7">
        <v>0</v>
      </c>
      <c r="DV104" s="7">
        <v>40</v>
      </c>
      <c r="DW104" s="53">
        <v>1808</v>
      </c>
      <c r="DX104" s="8">
        <v>21696</v>
      </c>
      <c r="DY104" s="6" t="s">
        <v>923</v>
      </c>
      <c r="DZ104" s="25">
        <f t="shared" si="62"/>
        <v>2.4562436318351635</v>
      </c>
      <c r="EA104" s="8">
        <v>1900</v>
      </c>
      <c r="EB104" s="6" t="s">
        <v>923</v>
      </c>
      <c r="EC104" s="25">
        <f t="shared" si="67"/>
        <v>0.21510245669647912</v>
      </c>
      <c r="ED104" s="8">
        <v>14464</v>
      </c>
      <c r="EE104" s="25">
        <f t="shared" si="63"/>
        <v>1.6374957545567757</v>
      </c>
      <c r="EF104" s="6" t="s">
        <v>923</v>
      </c>
      <c r="EG104" s="58">
        <v>35</v>
      </c>
      <c r="EH104" s="8">
        <v>1139</v>
      </c>
      <c r="EI104" s="7">
        <v>1</v>
      </c>
      <c r="EJ104" s="7">
        <v>7</v>
      </c>
      <c r="EK104" s="7">
        <v>36</v>
      </c>
      <c r="EL104" s="8">
        <v>1146</v>
      </c>
      <c r="EM104" s="53">
        <v>26566</v>
      </c>
      <c r="EN104" s="8">
        <v>21724</v>
      </c>
      <c r="EO104" s="8">
        <v>48290</v>
      </c>
      <c r="EP104" s="25">
        <f t="shared" si="64"/>
        <v>5.466998754669987</v>
      </c>
      <c r="EQ104" s="25">
        <f t="shared" si="65"/>
        <v>1.8320118365643614</v>
      </c>
      <c r="ER104" s="7">
        <v>3</v>
      </c>
      <c r="ES104" s="58">
        <v>3</v>
      </c>
      <c r="ET104" s="7">
        <v>357</v>
      </c>
      <c r="EU104" s="25">
        <f t="shared" si="68"/>
        <v>0.008403361344537815</v>
      </c>
      <c r="EV104" s="25">
        <f t="shared" si="66"/>
        <v>7.3928349554773245</v>
      </c>
      <c r="EW104" s="58">
        <v>8</v>
      </c>
      <c r="EX104" s="6" t="s">
        <v>174</v>
      </c>
      <c r="EY104" s="6" t="s">
        <v>186</v>
      </c>
      <c r="EZ104" s="6" t="s">
        <v>193</v>
      </c>
      <c r="FA104" s="6" t="s">
        <v>193</v>
      </c>
      <c r="FB104" s="6" t="s">
        <v>193</v>
      </c>
      <c r="FC104" s="6" t="s">
        <v>193</v>
      </c>
      <c r="FD104" s="6" t="s">
        <v>193</v>
      </c>
      <c r="FE104" s="6" t="s">
        <v>193</v>
      </c>
      <c r="FF104" s="6" t="s">
        <v>193</v>
      </c>
      <c r="FG104" s="6" t="s">
        <v>193</v>
      </c>
      <c r="FH104" s="6" t="s">
        <v>193</v>
      </c>
      <c r="FI104" s="6" t="s">
        <v>193</v>
      </c>
      <c r="FJ104" s="6" t="s">
        <v>193</v>
      </c>
      <c r="FK104" s="6" t="s">
        <v>193</v>
      </c>
      <c r="FL104" s="6" t="s">
        <v>193</v>
      </c>
      <c r="FM104" s="6" t="s">
        <v>193</v>
      </c>
      <c r="FN104" s="6" t="s">
        <v>193</v>
      </c>
      <c r="FO104" s="6" t="s">
        <v>193</v>
      </c>
      <c r="FP104" s="6" t="s">
        <v>193</v>
      </c>
      <c r="FQ104" s="6" t="s">
        <v>193</v>
      </c>
      <c r="FR104" s="6" t="s">
        <v>193</v>
      </c>
      <c r="FS104" s="6" t="s">
        <v>193</v>
      </c>
      <c r="FT104" s="6" t="s">
        <v>193</v>
      </c>
      <c r="FU104" s="6" t="s">
        <v>193</v>
      </c>
      <c r="FV104" s="6" t="s">
        <v>193</v>
      </c>
      <c r="FW104" s="6" t="s">
        <v>193</v>
      </c>
      <c r="FX104" s="6" t="s">
        <v>193</v>
      </c>
      <c r="FY104" s="6" t="s">
        <v>193</v>
      </c>
      <c r="FZ104" s="6" t="s">
        <v>193</v>
      </c>
      <c r="GA104" s="6" t="s">
        <v>193</v>
      </c>
      <c r="GB104" s="6" t="s">
        <v>193</v>
      </c>
      <c r="GC104" s="6" t="s">
        <v>193</v>
      </c>
      <c r="GD104" s="6" t="s">
        <v>193</v>
      </c>
      <c r="GE104" s="6" t="s">
        <v>193</v>
      </c>
      <c r="GF104" s="6" t="s">
        <v>193</v>
      </c>
      <c r="GG104" s="6" t="s">
        <v>193</v>
      </c>
      <c r="GH104" s="6" t="s">
        <v>193</v>
      </c>
      <c r="GI104" s="6" t="s">
        <v>193</v>
      </c>
      <c r="GJ104" s="6" t="s">
        <v>193</v>
      </c>
      <c r="GK104" s="6" t="s">
        <v>193</v>
      </c>
      <c r="GL104" s="6" t="s">
        <v>193</v>
      </c>
      <c r="GM104" s="6" t="s">
        <v>193</v>
      </c>
      <c r="GN104" s="6" t="s">
        <v>193</v>
      </c>
      <c r="GO104" s="6" t="s">
        <v>193</v>
      </c>
      <c r="GP104" s="6" t="s">
        <v>193</v>
      </c>
      <c r="GQ104" s="6" t="s">
        <v>193</v>
      </c>
      <c r="GR104" s="6" t="s">
        <v>193</v>
      </c>
      <c r="GS104" s="6" t="s">
        <v>193</v>
      </c>
      <c r="GT104" s="6" t="s">
        <v>193</v>
      </c>
      <c r="GU104" s="6" t="s">
        <v>193</v>
      </c>
      <c r="GV104" s="6" t="s">
        <v>288</v>
      </c>
      <c r="GW104" s="6" t="s">
        <v>381</v>
      </c>
      <c r="GX104" s="6" t="s">
        <v>395</v>
      </c>
      <c r="GY104" s="6" t="s">
        <v>1469</v>
      </c>
      <c r="GZ104" s="6" t="s">
        <v>494</v>
      </c>
      <c r="HA104" s="6" t="s">
        <v>497</v>
      </c>
      <c r="HB104" s="6" t="s">
        <v>501</v>
      </c>
      <c r="HC104" s="6" t="s">
        <v>508</v>
      </c>
      <c r="HD104" s="6" t="s">
        <v>514</v>
      </c>
      <c r="HE104" s="6" t="s">
        <v>514</v>
      </c>
    </row>
    <row r="105" spans="1:213" ht="12.75">
      <c r="A105" s="6" t="s">
        <v>895</v>
      </c>
      <c r="B105" s="6" t="s">
        <v>896</v>
      </c>
      <c r="C105" s="6" t="s">
        <v>897</v>
      </c>
      <c r="D105" s="6" t="s">
        <v>906</v>
      </c>
      <c r="E105" s="6" t="s">
        <v>896</v>
      </c>
      <c r="F105" s="6" t="s">
        <v>918</v>
      </c>
      <c r="G105" s="6" t="s">
        <v>922</v>
      </c>
      <c r="H105" s="7">
        <v>0.0648</v>
      </c>
      <c r="I105" s="6" t="s">
        <v>36</v>
      </c>
      <c r="J105" s="6" t="s">
        <v>139</v>
      </c>
      <c r="K105" s="7">
        <v>83873</v>
      </c>
      <c r="L105" s="7">
        <v>2260</v>
      </c>
      <c r="M105" s="6" t="s">
        <v>36</v>
      </c>
      <c r="N105" s="6" t="s">
        <v>139</v>
      </c>
      <c r="O105" s="7">
        <v>83873</v>
      </c>
      <c r="P105" s="7">
        <v>2260</v>
      </c>
      <c r="Q105" s="6" t="s">
        <v>131</v>
      </c>
      <c r="R105" s="6" t="s">
        <v>1250</v>
      </c>
      <c r="S105" s="6" t="s">
        <v>1250</v>
      </c>
      <c r="T105" s="6" t="s">
        <v>1414</v>
      </c>
      <c r="U105" s="6" t="s">
        <v>1507</v>
      </c>
      <c r="V105" s="6" t="s">
        <v>1609</v>
      </c>
      <c r="W105" s="6" t="s">
        <v>1609</v>
      </c>
      <c r="Z105" s="53">
        <f t="shared" si="69"/>
        <v>861</v>
      </c>
      <c r="AA105" s="7">
        <v>861</v>
      </c>
      <c r="AB105" s="7">
        <v>0</v>
      </c>
      <c r="AC105" s="58">
        <v>514</v>
      </c>
      <c r="AD105" s="6" t="s">
        <v>1705</v>
      </c>
      <c r="AE105" s="7">
        <v>0</v>
      </c>
      <c r="AF105" s="6" t="s">
        <v>932</v>
      </c>
      <c r="AG105" s="8">
        <f t="shared" si="54"/>
        <v>514</v>
      </c>
      <c r="AH105" s="38">
        <f t="shared" si="55"/>
        <v>0.5969802555168409</v>
      </c>
      <c r="AI105" s="7">
        <v>149</v>
      </c>
      <c r="AJ105" s="11">
        <v>24</v>
      </c>
      <c r="AK105" s="11">
        <v>24</v>
      </c>
      <c r="AL105" s="58">
        <v>1</v>
      </c>
      <c r="AM105" s="7">
        <v>0</v>
      </c>
      <c r="AN105" s="7">
        <v>0</v>
      </c>
      <c r="AO105" s="7">
        <v>0</v>
      </c>
      <c r="AP105" s="7">
        <v>0</v>
      </c>
      <c r="AQ105" s="62">
        <v>0</v>
      </c>
      <c r="AR105" s="12">
        <v>1.02</v>
      </c>
      <c r="AS105" s="12">
        <v>1.02</v>
      </c>
      <c r="AT105" s="12">
        <v>0.1</v>
      </c>
      <c r="AU105" s="12">
        <v>1.12</v>
      </c>
      <c r="AV105" s="12">
        <f t="shared" si="56"/>
        <v>1.3008130081300815</v>
      </c>
      <c r="AW105" s="53">
        <v>13068</v>
      </c>
      <c r="AX105" s="7">
        <v>24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53">
        <v>32288</v>
      </c>
      <c r="BE105" s="8">
        <v>0</v>
      </c>
      <c r="BF105" s="8">
        <v>32288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32288</v>
      </c>
      <c r="BT105" s="12">
        <f t="shared" si="57"/>
        <v>37.50058072009291</v>
      </c>
      <c r="BU105" s="8">
        <v>0</v>
      </c>
      <c r="BV105" s="8">
        <v>32288</v>
      </c>
      <c r="BW105" s="53">
        <v>20280</v>
      </c>
      <c r="BX105" s="8">
        <v>2909</v>
      </c>
      <c r="BY105" s="8">
        <v>23189</v>
      </c>
      <c r="BZ105" s="12">
        <f t="shared" si="58"/>
        <v>26.932636469221833</v>
      </c>
      <c r="CA105" s="8">
        <v>500</v>
      </c>
      <c r="CB105" s="8">
        <v>0</v>
      </c>
      <c r="CC105" s="8">
        <v>0</v>
      </c>
      <c r="CD105" s="8">
        <v>500</v>
      </c>
      <c r="CE105" s="12">
        <f t="shared" si="59"/>
        <v>0.5807200929152149</v>
      </c>
      <c r="CF105" s="53">
        <v>0</v>
      </c>
      <c r="CG105" s="8">
        <v>12039</v>
      </c>
      <c r="CH105" s="8">
        <v>12039</v>
      </c>
      <c r="CI105" s="80">
        <f t="shared" si="52"/>
        <v>13.982578397212544</v>
      </c>
      <c r="CJ105" s="8">
        <v>35728</v>
      </c>
      <c r="CK105" s="12">
        <f t="shared" si="60"/>
        <v>41.49593495934959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6" t="s">
        <v>606</v>
      </c>
      <c r="CS105" s="10">
        <v>3440</v>
      </c>
      <c r="CT105" s="9">
        <v>0</v>
      </c>
      <c r="CU105" s="9">
        <v>0</v>
      </c>
      <c r="CV105" s="9">
        <v>0</v>
      </c>
      <c r="CW105" s="6" t="s">
        <v>932</v>
      </c>
      <c r="CX105" s="9">
        <v>0</v>
      </c>
      <c r="CY105" s="9">
        <v>0</v>
      </c>
      <c r="CZ105" s="74">
        <f t="shared" si="61"/>
        <v>0.07619231016111432</v>
      </c>
      <c r="DA105" s="8">
        <v>1187</v>
      </c>
      <c r="DB105" s="7">
        <v>526</v>
      </c>
      <c r="DC105" s="8">
        <v>13804</v>
      </c>
      <c r="DD105" s="7">
        <v>479</v>
      </c>
      <c r="DE105" s="7">
        <v>479</v>
      </c>
      <c r="DF105" s="7">
        <v>0</v>
      </c>
      <c r="DG105" s="7">
        <v>764</v>
      </c>
      <c r="DH105" s="7">
        <v>764</v>
      </c>
      <c r="DI105" s="7">
        <v>0</v>
      </c>
      <c r="DJ105" s="7">
        <v>0</v>
      </c>
      <c r="DK105" s="7">
        <v>51</v>
      </c>
      <c r="DL105" s="7">
        <v>0</v>
      </c>
      <c r="DM105" s="7">
        <v>0</v>
      </c>
      <c r="DN105" s="7">
        <v>51</v>
      </c>
      <c r="DO105" s="7">
        <v>0</v>
      </c>
      <c r="DP105" s="7">
        <v>481</v>
      </c>
      <c r="DQ105" s="8">
        <v>15579</v>
      </c>
      <c r="DR105" s="7">
        <v>42</v>
      </c>
      <c r="DS105" s="7"/>
      <c r="DT105" s="7">
        <v>0</v>
      </c>
      <c r="DU105" s="7">
        <v>0</v>
      </c>
      <c r="DV105" s="7">
        <v>42</v>
      </c>
      <c r="DW105" s="53">
        <v>1607</v>
      </c>
      <c r="DX105" s="8">
        <v>10149</v>
      </c>
      <c r="DY105" s="6" t="s">
        <v>923</v>
      </c>
      <c r="DZ105" s="25">
        <f t="shared" si="62"/>
        <v>11.787456445993032</v>
      </c>
      <c r="EA105" s="7">
        <v>560</v>
      </c>
      <c r="EB105" s="6" t="s">
        <v>923</v>
      </c>
      <c r="EC105" s="25">
        <f t="shared" si="67"/>
        <v>0.6504065040650406</v>
      </c>
      <c r="ED105" s="8">
        <v>5719</v>
      </c>
      <c r="EE105" s="25">
        <f t="shared" si="63"/>
        <v>6.642276422764228</v>
      </c>
      <c r="EF105" s="6" t="s">
        <v>923</v>
      </c>
      <c r="EG105" s="58">
        <v>10</v>
      </c>
      <c r="EH105" s="7">
        <v>124</v>
      </c>
      <c r="EI105" s="7">
        <v>2</v>
      </c>
      <c r="EJ105" s="7">
        <v>40</v>
      </c>
      <c r="EK105" s="7">
        <v>12</v>
      </c>
      <c r="EL105" s="7">
        <v>164</v>
      </c>
      <c r="EM105" s="53">
        <v>12170</v>
      </c>
      <c r="EN105" s="8">
        <v>1202</v>
      </c>
      <c r="EO105" s="8">
        <v>13372</v>
      </c>
      <c r="EP105" s="25">
        <f t="shared" si="64"/>
        <v>15.530778164924506</v>
      </c>
      <c r="EQ105" s="25">
        <f t="shared" si="65"/>
        <v>0.8583349380576417</v>
      </c>
      <c r="ER105" s="7">
        <v>4</v>
      </c>
      <c r="ES105" s="53">
        <v>1104</v>
      </c>
      <c r="ET105" s="7">
        <v>316</v>
      </c>
      <c r="EU105" s="25">
        <f t="shared" si="68"/>
        <v>3.4936708860759493</v>
      </c>
      <c r="EV105" s="25">
        <f t="shared" si="66"/>
        <v>23.631468740652107</v>
      </c>
      <c r="EW105" s="58">
        <v>6</v>
      </c>
      <c r="EX105" s="6" t="s">
        <v>176</v>
      </c>
      <c r="EY105" s="6" t="s">
        <v>189</v>
      </c>
      <c r="EZ105" s="6" t="s">
        <v>193</v>
      </c>
      <c r="FA105" s="6" t="s">
        <v>193</v>
      </c>
      <c r="FB105" s="6" t="s">
        <v>193</v>
      </c>
      <c r="FC105" s="6" t="s">
        <v>193</v>
      </c>
      <c r="FD105" s="6" t="s">
        <v>193</v>
      </c>
      <c r="FE105" s="6" t="s">
        <v>193</v>
      </c>
      <c r="FF105" s="6" t="s">
        <v>193</v>
      </c>
      <c r="FG105" s="6" t="s">
        <v>193</v>
      </c>
      <c r="FH105" s="6" t="s">
        <v>193</v>
      </c>
      <c r="FI105" s="6" t="s">
        <v>193</v>
      </c>
      <c r="FJ105" s="6" t="s">
        <v>193</v>
      </c>
      <c r="FK105" s="6" t="s">
        <v>193</v>
      </c>
      <c r="FL105" s="6" t="s">
        <v>193</v>
      </c>
      <c r="FM105" s="6" t="s">
        <v>193</v>
      </c>
      <c r="FN105" s="6" t="s">
        <v>193</v>
      </c>
      <c r="FO105" s="6" t="s">
        <v>193</v>
      </c>
      <c r="FP105" s="6" t="s">
        <v>193</v>
      </c>
      <c r="FQ105" s="6" t="s">
        <v>193</v>
      </c>
      <c r="FR105" s="6" t="s">
        <v>193</v>
      </c>
      <c r="FS105" s="6" t="s">
        <v>193</v>
      </c>
      <c r="FT105" s="6" t="s">
        <v>193</v>
      </c>
      <c r="FU105" s="6" t="s">
        <v>193</v>
      </c>
      <c r="FV105" s="6" t="s">
        <v>193</v>
      </c>
      <c r="FW105" s="6" t="s">
        <v>193</v>
      </c>
      <c r="FX105" s="6" t="s">
        <v>193</v>
      </c>
      <c r="FY105" s="6" t="s">
        <v>193</v>
      </c>
      <c r="FZ105" s="6" t="s">
        <v>193</v>
      </c>
      <c r="GA105" s="6" t="s">
        <v>193</v>
      </c>
      <c r="GB105" s="6" t="s">
        <v>193</v>
      </c>
      <c r="GC105" s="6" t="s">
        <v>193</v>
      </c>
      <c r="GD105" s="6" t="s">
        <v>193</v>
      </c>
      <c r="GE105" s="6" t="s">
        <v>193</v>
      </c>
      <c r="GF105" s="6" t="s">
        <v>193</v>
      </c>
      <c r="GG105" s="6" t="s">
        <v>193</v>
      </c>
      <c r="GH105" s="6" t="s">
        <v>193</v>
      </c>
      <c r="GI105" s="6" t="s">
        <v>193</v>
      </c>
      <c r="GJ105" s="6" t="s">
        <v>193</v>
      </c>
      <c r="GK105" s="6" t="s">
        <v>193</v>
      </c>
      <c r="GL105" s="6" t="s">
        <v>193</v>
      </c>
      <c r="GM105" s="6" t="s">
        <v>193</v>
      </c>
      <c r="GN105" s="6" t="s">
        <v>193</v>
      </c>
      <c r="GO105" s="6" t="s">
        <v>193</v>
      </c>
      <c r="GP105" s="6" t="s">
        <v>193</v>
      </c>
      <c r="GQ105" s="6" t="s">
        <v>193</v>
      </c>
      <c r="GR105" s="6" t="s">
        <v>193</v>
      </c>
      <c r="GS105" s="6" t="s">
        <v>193</v>
      </c>
      <c r="GT105" s="6" t="s">
        <v>193</v>
      </c>
      <c r="GU105" s="6" t="s">
        <v>193</v>
      </c>
      <c r="GV105" s="6" t="s">
        <v>289</v>
      </c>
      <c r="GW105" s="6" t="s">
        <v>382</v>
      </c>
      <c r="GX105" s="6" t="s">
        <v>395</v>
      </c>
      <c r="GY105" s="6" t="s">
        <v>471</v>
      </c>
      <c r="GZ105" s="6" t="s">
        <v>493</v>
      </c>
      <c r="HA105" s="6" t="s">
        <v>497</v>
      </c>
      <c r="HB105" s="6" t="s">
        <v>501</v>
      </c>
      <c r="HC105" s="6" t="s">
        <v>507</v>
      </c>
      <c r="HD105" s="6" t="s">
        <v>514</v>
      </c>
      <c r="HE105" s="6" t="s">
        <v>514</v>
      </c>
    </row>
    <row r="106" spans="1:213" ht="12.75">
      <c r="A106" s="6" t="s">
        <v>898</v>
      </c>
      <c r="B106" s="6" t="s">
        <v>899</v>
      </c>
      <c r="C106" s="6" t="s">
        <v>696</v>
      </c>
      <c r="D106" s="6" t="s">
        <v>906</v>
      </c>
      <c r="E106" s="6" t="s">
        <v>899</v>
      </c>
      <c r="F106" s="6" t="s">
        <v>918</v>
      </c>
      <c r="G106" s="6" t="s">
        <v>922</v>
      </c>
      <c r="H106" s="7">
        <v>0.000570988</v>
      </c>
      <c r="I106" s="6" t="s">
        <v>37</v>
      </c>
      <c r="J106" s="6" t="s">
        <v>140</v>
      </c>
      <c r="K106" s="7">
        <v>83672</v>
      </c>
      <c r="L106" s="7">
        <v>2241</v>
      </c>
      <c r="M106" s="6" t="s">
        <v>37</v>
      </c>
      <c r="N106" s="6" t="s">
        <v>140</v>
      </c>
      <c r="O106" s="7">
        <v>83672</v>
      </c>
      <c r="P106" s="7">
        <v>2241</v>
      </c>
      <c r="Q106" s="6" t="s">
        <v>1120</v>
      </c>
      <c r="R106" s="6" t="s">
        <v>1251</v>
      </c>
      <c r="S106" s="6" t="s">
        <v>1256</v>
      </c>
      <c r="T106" s="6" t="s">
        <v>1415</v>
      </c>
      <c r="U106" s="6" t="s">
        <v>1438</v>
      </c>
      <c r="V106" s="6" t="s">
        <v>1600</v>
      </c>
      <c r="W106" s="6" t="s">
        <v>1600</v>
      </c>
      <c r="Z106" s="53">
        <f t="shared" si="69"/>
        <v>5290</v>
      </c>
      <c r="AA106" s="8">
        <v>5290</v>
      </c>
      <c r="AB106" s="7">
        <v>0</v>
      </c>
      <c r="AC106" s="53">
        <v>2500</v>
      </c>
      <c r="AD106" s="6" t="s">
        <v>1648</v>
      </c>
      <c r="AE106" s="7">
        <v>0</v>
      </c>
      <c r="AF106" s="6" t="s">
        <v>1648</v>
      </c>
      <c r="AG106" s="8">
        <f t="shared" si="54"/>
        <v>2500</v>
      </c>
      <c r="AH106" s="38">
        <f t="shared" si="55"/>
        <v>0.4725897920604915</v>
      </c>
      <c r="AI106" s="7">
        <v>145</v>
      </c>
      <c r="AJ106" s="11">
        <v>36</v>
      </c>
      <c r="AK106" s="11">
        <v>36</v>
      </c>
      <c r="AL106" s="58">
        <v>1</v>
      </c>
      <c r="AM106" s="7">
        <v>0</v>
      </c>
      <c r="AN106" s="7">
        <v>0</v>
      </c>
      <c r="AO106" s="7">
        <v>0</v>
      </c>
      <c r="AP106" s="7">
        <v>0</v>
      </c>
      <c r="AQ106" s="62">
        <v>0</v>
      </c>
      <c r="AR106" s="12">
        <v>1</v>
      </c>
      <c r="AS106" s="12">
        <v>1</v>
      </c>
      <c r="AT106" s="12">
        <v>4</v>
      </c>
      <c r="AU106" s="12">
        <v>5</v>
      </c>
      <c r="AV106" s="12">
        <f t="shared" si="56"/>
        <v>0.945179584120983</v>
      </c>
      <c r="AW106" s="53">
        <v>40912</v>
      </c>
      <c r="AX106" s="7">
        <v>40</v>
      </c>
      <c r="AY106" s="10">
        <v>32596</v>
      </c>
      <c r="AZ106" s="9">
        <v>0</v>
      </c>
      <c r="BA106" s="9">
        <v>0</v>
      </c>
      <c r="BB106" s="9">
        <v>0</v>
      </c>
      <c r="BC106" s="10">
        <v>32596</v>
      </c>
      <c r="BD106" s="53">
        <v>104199</v>
      </c>
      <c r="BE106" s="8">
        <v>0</v>
      </c>
      <c r="BF106" s="8">
        <v>104199</v>
      </c>
      <c r="BG106" s="8">
        <v>21473</v>
      </c>
      <c r="BH106" s="8">
        <v>0</v>
      </c>
      <c r="BI106" s="8">
        <v>21473</v>
      </c>
      <c r="BJ106" s="8">
        <v>0</v>
      </c>
      <c r="BK106" s="8">
        <v>1008</v>
      </c>
      <c r="BL106" s="8">
        <v>1008</v>
      </c>
      <c r="BM106" s="8">
        <v>0</v>
      </c>
      <c r="BN106" s="8">
        <v>0</v>
      </c>
      <c r="BO106" s="8">
        <v>0</v>
      </c>
      <c r="BP106" s="8">
        <v>13309</v>
      </c>
      <c r="BQ106" s="8">
        <v>0</v>
      </c>
      <c r="BR106" s="8">
        <v>13309</v>
      </c>
      <c r="BS106" s="8">
        <v>138981</v>
      </c>
      <c r="BT106" s="12">
        <f t="shared" si="57"/>
        <v>26.272400756143668</v>
      </c>
      <c r="BU106" s="8">
        <v>1008</v>
      </c>
      <c r="BV106" s="8">
        <v>139989</v>
      </c>
      <c r="BW106" s="53">
        <v>72111</v>
      </c>
      <c r="BX106" s="8">
        <v>20957</v>
      </c>
      <c r="BY106" s="8">
        <v>93068</v>
      </c>
      <c r="BZ106" s="12">
        <f t="shared" si="58"/>
        <v>17.59319470699433</v>
      </c>
      <c r="CA106" s="8">
        <v>16803</v>
      </c>
      <c r="CB106" s="8">
        <v>0</v>
      </c>
      <c r="CC106" s="8">
        <v>240</v>
      </c>
      <c r="CD106" s="8">
        <v>17043</v>
      </c>
      <c r="CE106" s="12">
        <f t="shared" si="59"/>
        <v>3.2217391304347824</v>
      </c>
      <c r="CF106" s="53">
        <v>0</v>
      </c>
      <c r="CG106" s="8">
        <v>25818</v>
      </c>
      <c r="CH106" s="8">
        <v>25818</v>
      </c>
      <c r="CI106" s="80">
        <f t="shared" si="52"/>
        <v>4.880529300567107</v>
      </c>
      <c r="CJ106" s="8">
        <v>135929</v>
      </c>
      <c r="CK106" s="12">
        <f t="shared" si="60"/>
        <v>25.69546313799622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10">
        <v>36656</v>
      </c>
      <c r="CS106" s="9">
        <v>0</v>
      </c>
      <c r="CT106" s="7">
        <v>32596</v>
      </c>
      <c r="CU106" s="9">
        <v>0</v>
      </c>
      <c r="CV106" s="9">
        <v>0</v>
      </c>
      <c r="CW106" s="6" t="s">
        <v>1256</v>
      </c>
      <c r="CX106" s="9">
        <v>0</v>
      </c>
      <c r="CY106" s="10">
        <v>32596</v>
      </c>
      <c r="CZ106" s="74">
        <f t="shared" si="61"/>
        <v>0.05902026362384419</v>
      </c>
      <c r="DA106" s="8">
        <v>1800</v>
      </c>
      <c r="DB106" s="7">
        <v>600</v>
      </c>
      <c r="DC106" s="8">
        <v>28800</v>
      </c>
      <c r="DD106" s="7">
        <v>739</v>
      </c>
      <c r="DE106" s="7">
        <v>738</v>
      </c>
      <c r="DF106" s="7">
        <v>1</v>
      </c>
      <c r="DG106" s="7">
        <v>908</v>
      </c>
      <c r="DH106" s="7">
        <v>908</v>
      </c>
      <c r="DI106" s="7">
        <v>0</v>
      </c>
      <c r="DJ106" s="7">
        <v>0</v>
      </c>
      <c r="DK106" s="7">
        <v>51</v>
      </c>
      <c r="DL106" s="7">
        <v>0</v>
      </c>
      <c r="DM106" s="7">
        <v>0</v>
      </c>
      <c r="DN106" s="7">
        <v>51</v>
      </c>
      <c r="DO106" s="7">
        <v>0</v>
      </c>
      <c r="DP106" s="7">
        <v>0</v>
      </c>
      <c r="DQ106" s="8">
        <v>30498</v>
      </c>
      <c r="DR106" s="7">
        <v>110</v>
      </c>
      <c r="DS106" s="7"/>
      <c r="DT106" s="7">
        <v>0</v>
      </c>
      <c r="DU106" s="7">
        <v>0</v>
      </c>
      <c r="DV106" s="7">
        <v>110</v>
      </c>
      <c r="DW106" s="53">
        <v>2000</v>
      </c>
      <c r="DX106" s="8">
        <v>17000</v>
      </c>
      <c r="DY106" s="6" t="s">
        <v>923</v>
      </c>
      <c r="DZ106" s="25">
        <f t="shared" si="62"/>
        <v>3.213610586011342</v>
      </c>
      <c r="EA106" s="8">
        <v>1000</v>
      </c>
      <c r="EB106" s="6" t="s">
        <v>923</v>
      </c>
      <c r="EC106" s="25">
        <f t="shared" si="67"/>
        <v>0.1890359168241966</v>
      </c>
      <c r="ED106" s="8">
        <v>5000</v>
      </c>
      <c r="EE106" s="25">
        <f t="shared" si="63"/>
        <v>0.945179584120983</v>
      </c>
      <c r="EF106" s="6" t="s">
        <v>923</v>
      </c>
      <c r="EG106" s="58">
        <v>55</v>
      </c>
      <c r="EH106" s="7">
        <v>600</v>
      </c>
      <c r="EI106" s="7">
        <v>1</v>
      </c>
      <c r="EJ106" s="7">
        <v>60</v>
      </c>
      <c r="EK106" s="7">
        <v>56</v>
      </c>
      <c r="EL106" s="7">
        <v>660</v>
      </c>
      <c r="EM106" s="53">
        <v>27241</v>
      </c>
      <c r="EN106" s="8">
        <v>16644</v>
      </c>
      <c r="EO106" s="8">
        <v>43885</v>
      </c>
      <c r="EP106" s="25">
        <f t="shared" si="64"/>
        <v>8.295841209829868</v>
      </c>
      <c r="EQ106" s="25">
        <f t="shared" si="65"/>
        <v>1.438946816184668</v>
      </c>
      <c r="ER106" s="7">
        <v>2</v>
      </c>
      <c r="ES106" s="58">
        <v>1</v>
      </c>
      <c r="ET106" s="7">
        <v>126</v>
      </c>
      <c r="EU106" s="25">
        <f t="shared" si="68"/>
        <v>0.007936507936507936</v>
      </c>
      <c r="EV106" s="25">
        <f t="shared" si="66"/>
        <v>2.8711404808020964</v>
      </c>
      <c r="EW106" s="58">
        <v>5</v>
      </c>
      <c r="EX106" s="6" t="s">
        <v>179</v>
      </c>
      <c r="EY106" s="6" t="s">
        <v>186</v>
      </c>
      <c r="EZ106" s="6" t="s">
        <v>193</v>
      </c>
      <c r="FA106" s="6" t="s">
        <v>193</v>
      </c>
      <c r="FB106" s="6" t="s">
        <v>193</v>
      </c>
      <c r="FC106" s="6" t="s">
        <v>193</v>
      </c>
      <c r="FD106" s="6" t="s">
        <v>193</v>
      </c>
      <c r="FE106" s="6" t="s">
        <v>193</v>
      </c>
      <c r="FF106" s="6" t="s">
        <v>193</v>
      </c>
      <c r="FG106" s="6" t="s">
        <v>193</v>
      </c>
      <c r="FH106" s="6" t="s">
        <v>193</v>
      </c>
      <c r="FI106" s="6" t="s">
        <v>193</v>
      </c>
      <c r="FJ106" s="6" t="s">
        <v>193</v>
      </c>
      <c r="FK106" s="6" t="s">
        <v>193</v>
      </c>
      <c r="FL106" s="6" t="s">
        <v>193</v>
      </c>
      <c r="FM106" s="6" t="s">
        <v>193</v>
      </c>
      <c r="FN106" s="6" t="s">
        <v>193</v>
      </c>
      <c r="FO106" s="6" t="s">
        <v>193</v>
      </c>
      <c r="FP106" s="6" t="s">
        <v>193</v>
      </c>
      <c r="FQ106" s="6" t="s">
        <v>193</v>
      </c>
      <c r="FR106" s="6" t="s">
        <v>193</v>
      </c>
      <c r="FS106" s="6" t="s">
        <v>193</v>
      </c>
      <c r="FT106" s="6" t="s">
        <v>193</v>
      </c>
      <c r="FU106" s="6" t="s">
        <v>193</v>
      </c>
      <c r="FV106" s="6" t="s">
        <v>193</v>
      </c>
      <c r="FW106" s="6" t="s">
        <v>193</v>
      </c>
      <c r="FX106" s="6" t="s">
        <v>193</v>
      </c>
      <c r="FY106" s="6" t="s">
        <v>193</v>
      </c>
      <c r="FZ106" s="6" t="s">
        <v>193</v>
      </c>
      <c r="GA106" s="6" t="s">
        <v>193</v>
      </c>
      <c r="GB106" s="6" t="s">
        <v>193</v>
      </c>
      <c r="GC106" s="6" t="s">
        <v>193</v>
      </c>
      <c r="GD106" s="6" t="s">
        <v>193</v>
      </c>
      <c r="GE106" s="6" t="s">
        <v>193</v>
      </c>
      <c r="GF106" s="6" t="s">
        <v>193</v>
      </c>
      <c r="GG106" s="6" t="s">
        <v>193</v>
      </c>
      <c r="GH106" s="6" t="s">
        <v>193</v>
      </c>
      <c r="GI106" s="6" t="s">
        <v>193</v>
      </c>
      <c r="GJ106" s="6" t="s">
        <v>193</v>
      </c>
      <c r="GK106" s="6" t="s">
        <v>193</v>
      </c>
      <c r="GL106" s="6" t="s">
        <v>193</v>
      </c>
      <c r="GM106" s="6" t="s">
        <v>193</v>
      </c>
      <c r="GN106" s="6" t="s">
        <v>193</v>
      </c>
      <c r="GO106" s="6" t="s">
        <v>193</v>
      </c>
      <c r="GP106" s="6" t="s">
        <v>193</v>
      </c>
      <c r="GQ106" s="6" t="s">
        <v>193</v>
      </c>
      <c r="GR106" s="6" t="s">
        <v>193</v>
      </c>
      <c r="GS106" s="6" t="s">
        <v>193</v>
      </c>
      <c r="GT106" s="6" t="s">
        <v>193</v>
      </c>
      <c r="GU106" s="6" t="s">
        <v>193</v>
      </c>
      <c r="GV106" s="6" t="s">
        <v>290</v>
      </c>
      <c r="GW106" s="6" t="s">
        <v>383</v>
      </c>
      <c r="GX106" s="6" t="s">
        <v>395</v>
      </c>
      <c r="GY106" s="6" t="s">
        <v>475</v>
      </c>
      <c r="GZ106" s="6" t="s">
        <v>493</v>
      </c>
      <c r="HA106" s="6" t="s">
        <v>497</v>
      </c>
      <c r="HB106" s="6" t="s">
        <v>501</v>
      </c>
      <c r="HC106" s="6" t="s">
        <v>507</v>
      </c>
      <c r="HD106" s="6" t="s">
        <v>514</v>
      </c>
      <c r="HE106" s="6" t="s">
        <v>514</v>
      </c>
    </row>
    <row r="107" spans="1:213" ht="12.75">
      <c r="A107" s="6" t="s">
        <v>900</v>
      </c>
      <c r="B107" s="6" t="s">
        <v>901</v>
      </c>
      <c r="C107" s="6" t="s">
        <v>696</v>
      </c>
      <c r="D107" s="6" t="s">
        <v>906</v>
      </c>
      <c r="E107" s="6" t="s">
        <v>901</v>
      </c>
      <c r="F107" s="6" t="s">
        <v>917</v>
      </c>
      <c r="G107" s="6" t="s">
        <v>922</v>
      </c>
      <c r="H107" s="7">
        <v>0.000301255</v>
      </c>
      <c r="I107" s="6" t="s">
        <v>38</v>
      </c>
      <c r="J107" s="6" t="s">
        <v>141</v>
      </c>
      <c r="K107" s="7">
        <v>83856</v>
      </c>
      <c r="L107" s="7">
        <v>8501</v>
      </c>
      <c r="M107" s="6" t="s">
        <v>38</v>
      </c>
      <c r="N107" s="6" t="s">
        <v>141</v>
      </c>
      <c r="O107" s="7">
        <v>83856</v>
      </c>
      <c r="P107" s="7">
        <v>8501</v>
      </c>
      <c r="Q107" s="6" t="s">
        <v>1128</v>
      </c>
      <c r="R107" s="6" t="s">
        <v>1252</v>
      </c>
      <c r="S107" s="6" t="s">
        <v>1314</v>
      </c>
      <c r="T107" s="6" t="s">
        <v>1416</v>
      </c>
      <c r="U107" s="6" t="s">
        <v>1508</v>
      </c>
      <c r="V107" s="6" t="s">
        <v>1610</v>
      </c>
      <c r="W107" s="6" t="s">
        <v>1610</v>
      </c>
      <c r="Z107" s="53">
        <f t="shared" si="69"/>
        <v>8767</v>
      </c>
      <c r="AA107" s="8">
        <v>8767</v>
      </c>
      <c r="AB107" s="7">
        <v>0</v>
      </c>
      <c r="AC107" s="53">
        <v>6099</v>
      </c>
      <c r="AD107" s="6" t="s">
        <v>932</v>
      </c>
      <c r="AE107" s="7">
        <v>0</v>
      </c>
      <c r="AF107" s="6" t="s">
        <v>932</v>
      </c>
      <c r="AG107" s="8">
        <f t="shared" si="54"/>
        <v>6099</v>
      </c>
      <c r="AH107" s="38">
        <f t="shared" si="55"/>
        <v>0.6956769704573971</v>
      </c>
      <c r="AI107" s="7">
        <v>6</v>
      </c>
      <c r="AJ107" s="10">
        <v>25</v>
      </c>
      <c r="AK107" s="10">
        <v>25</v>
      </c>
      <c r="AL107" s="58">
        <v>1</v>
      </c>
      <c r="AM107" s="7">
        <v>1</v>
      </c>
      <c r="AN107" s="7">
        <v>0</v>
      </c>
      <c r="AO107" s="7">
        <v>0</v>
      </c>
      <c r="AP107" s="7">
        <v>0</v>
      </c>
      <c r="AQ107" s="62">
        <v>0</v>
      </c>
      <c r="AR107" s="12">
        <v>1</v>
      </c>
      <c r="AS107" s="12">
        <v>1</v>
      </c>
      <c r="AT107" s="12">
        <v>3.14</v>
      </c>
      <c r="AU107" s="12">
        <v>4.14</v>
      </c>
      <c r="AV107" s="12">
        <f t="shared" si="56"/>
        <v>0.47222539066955627</v>
      </c>
      <c r="AW107" s="53">
        <v>42598</v>
      </c>
      <c r="AX107" s="7">
        <v>40</v>
      </c>
      <c r="AY107" s="10">
        <v>81886</v>
      </c>
      <c r="AZ107" s="9">
        <v>0</v>
      </c>
      <c r="BA107" s="9">
        <v>0</v>
      </c>
      <c r="BB107" s="9">
        <v>0</v>
      </c>
      <c r="BC107" s="10">
        <v>81886</v>
      </c>
      <c r="BD107" s="53">
        <v>222855</v>
      </c>
      <c r="BE107" s="8">
        <v>0</v>
      </c>
      <c r="BF107" s="8">
        <v>222855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12541</v>
      </c>
      <c r="BQ107" s="8">
        <v>0</v>
      </c>
      <c r="BR107" s="8">
        <v>12541</v>
      </c>
      <c r="BS107" s="8">
        <v>235396</v>
      </c>
      <c r="BT107" s="12">
        <f t="shared" si="57"/>
        <v>26.850233831413256</v>
      </c>
      <c r="BU107" s="8">
        <v>0</v>
      </c>
      <c r="BV107" s="8">
        <v>235396</v>
      </c>
      <c r="BW107" s="53">
        <v>115989</v>
      </c>
      <c r="BX107" s="8">
        <v>38990</v>
      </c>
      <c r="BY107" s="8">
        <v>154979</v>
      </c>
      <c r="BZ107" s="12">
        <f t="shared" si="58"/>
        <v>17.67754077791719</v>
      </c>
      <c r="CA107" s="8">
        <v>8029</v>
      </c>
      <c r="CB107" s="8">
        <v>0</v>
      </c>
      <c r="CC107" s="8">
        <v>0</v>
      </c>
      <c r="CD107" s="8">
        <v>8029</v>
      </c>
      <c r="CE107" s="12">
        <f t="shared" si="59"/>
        <v>0.9158206912284704</v>
      </c>
      <c r="CF107" s="53">
        <v>0</v>
      </c>
      <c r="CG107" s="8">
        <v>53314</v>
      </c>
      <c r="CH107" s="8">
        <v>53314</v>
      </c>
      <c r="CI107" s="80">
        <f t="shared" si="52"/>
        <v>6.0812136420668415</v>
      </c>
      <c r="CJ107" s="8">
        <v>216322</v>
      </c>
      <c r="CK107" s="12">
        <f t="shared" si="60"/>
        <v>24.6745751112125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2179</v>
      </c>
      <c r="CR107" s="10">
        <v>98781</v>
      </c>
      <c r="CS107" s="9">
        <v>0</v>
      </c>
      <c r="CT107" s="10">
        <v>81886</v>
      </c>
      <c r="CU107" s="9">
        <v>0</v>
      </c>
      <c r="CV107" s="9">
        <v>0</v>
      </c>
      <c r="CW107" s="6" t="s">
        <v>932</v>
      </c>
      <c r="CX107" s="9">
        <v>0</v>
      </c>
      <c r="CY107" s="10">
        <v>81886</v>
      </c>
      <c r="CZ107" s="74">
        <f t="shared" si="61"/>
        <v>0.15045730977349997</v>
      </c>
      <c r="DA107" s="8">
        <v>3142</v>
      </c>
      <c r="DB107" s="8">
        <v>4763</v>
      </c>
      <c r="DC107" s="8">
        <v>19326</v>
      </c>
      <c r="DD107" s="7">
        <v>537</v>
      </c>
      <c r="DE107" s="7">
        <v>537</v>
      </c>
      <c r="DF107" s="7">
        <v>0</v>
      </c>
      <c r="DG107" s="7">
        <v>969</v>
      </c>
      <c r="DH107" s="7">
        <v>969</v>
      </c>
      <c r="DI107" s="7">
        <v>0</v>
      </c>
      <c r="DJ107" s="7">
        <v>0</v>
      </c>
      <c r="DK107" s="7">
        <v>51</v>
      </c>
      <c r="DL107" s="7">
        <v>0</v>
      </c>
      <c r="DM107" s="7">
        <v>0</v>
      </c>
      <c r="DN107" s="7">
        <v>51</v>
      </c>
      <c r="DO107" s="7">
        <v>0</v>
      </c>
      <c r="DP107" s="7">
        <v>0</v>
      </c>
      <c r="DQ107" s="8">
        <v>20883</v>
      </c>
      <c r="DR107" s="7">
        <v>46</v>
      </c>
      <c r="DS107" s="7"/>
      <c r="DT107" s="7">
        <v>0</v>
      </c>
      <c r="DU107" s="7">
        <v>0</v>
      </c>
      <c r="DV107" s="7">
        <v>46</v>
      </c>
      <c r="DW107" s="53">
        <v>3380</v>
      </c>
      <c r="DX107" s="8">
        <v>39096</v>
      </c>
      <c r="DY107" s="6" t="s">
        <v>922</v>
      </c>
      <c r="DZ107" s="25">
        <f t="shared" si="62"/>
        <v>4.459450211018592</v>
      </c>
      <c r="EA107" s="8">
        <v>4200</v>
      </c>
      <c r="EB107" s="6" t="s">
        <v>923</v>
      </c>
      <c r="EC107" s="25">
        <f t="shared" si="67"/>
        <v>0.47906923691114406</v>
      </c>
      <c r="ED107" s="8">
        <v>14789</v>
      </c>
      <c r="EE107" s="25">
        <f t="shared" si="63"/>
        <v>1.6868940344473595</v>
      </c>
      <c r="EF107" s="6" t="s">
        <v>922</v>
      </c>
      <c r="EG107" s="58">
        <v>218</v>
      </c>
      <c r="EH107" s="8">
        <v>1946</v>
      </c>
      <c r="EI107" s="7">
        <v>6</v>
      </c>
      <c r="EJ107" s="7">
        <v>82</v>
      </c>
      <c r="EK107" s="7">
        <v>224</v>
      </c>
      <c r="EL107" s="8">
        <v>2028</v>
      </c>
      <c r="EM107" s="53">
        <v>26392</v>
      </c>
      <c r="EN107" s="8">
        <v>12068</v>
      </c>
      <c r="EO107" s="8">
        <v>38460</v>
      </c>
      <c r="EP107" s="25">
        <f t="shared" si="64"/>
        <v>4.386905440857762</v>
      </c>
      <c r="EQ107" s="25">
        <f t="shared" si="65"/>
        <v>1.8416894124407412</v>
      </c>
      <c r="ER107" s="7">
        <v>3</v>
      </c>
      <c r="ES107" s="58">
        <v>69</v>
      </c>
      <c r="ET107" s="7">
        <v>224</v>
      </c>
      <c r="EU107" s="25">
        <f t="shared" si="68"/>
        <v>0.3080357142857143</v>
      </c>
      <c r="EV107" s="25">
        <f t="shared" si="66"/>
        <v>5.824232969318773</v>
      </c>
      <c r="EW107" s="58">
        <v>15</v>
      </c>
      <c r="EX107" s="6" t="s">
        <v>174</v>
      </c>
      <c r="EY107" s="6" t="s">
        <v>189</v>
      </c>
      <c r="EZ107" s="6" t="s">
        <v>193</v>
      </c>
      <c r="FA107" s="6" t="s">
        <v>193</v>
      </c>
      <c r="FB107" s="6" t="s">
        <v>193</v>
      </c>
      <c r="FC107" s="6" t="s">
        <v>193</v>
      </c>
      <c r="FD107" s="6" t="s">
        <v>193</v>
      </c>
      <c r="FE107" s="6" t="s">
        <v>193</v>
      </c>
      <c r="FF107" s="6" t="s">
        <v>193</v>
      </c>
      <c r="FG107" s="6" t="s">
        <v>193</v>
      </c>
      <c r="FH107" s="6" t="s">
        <v>193</v>
      </c>
      <c r="FI107" s="6" t="s">
        <v>193</v>
      </c>
      <c r="FJ107" s="6" t="s">
        <v>193</v>
      </c>
      <c r="FK107" s="6" t="s">
        <v>193</v>
      </c>
      <c r="FL107" s="6" t="s">
        <v>193</v>
      </c>
      <c r="FM107" s="6" t="s">
        <v>193</v>
      </c>
      <c r="FN107" s="6" t="s">
        <v>193</v>
      </c>
      <c r="FO107" s="6" t="s">
        <v>193</v>
      </c>
      <c r="FP107" s="6" t="s">
        <v>193</v>
      </c>
      <c r="FQ107" s="6" t="s">
        <v>193</v>
      </c>
      <c r="FR107" s="6" t="s">
        <v>193</v>
      </c>
      <c r="FS107" s="6" t="s">
        <v>193</v>
      </c>
      <c r="FT107" s="6" t="s">
        <v>193</v>
      </c>
      <c r="FU107" s="6" t="s">
        <v>193</v>
      </c>
      <c r="FV107" s="6" t="s">
        <v>193</v>
      </c>
      <c r="FW107" s="6" t="s">
        <v>193</v>
      </c>
      <c r="FX107" s="6" t="s">
        <v>193</v>
      </c>
      <c r="FY107" s="6" t="s">
        <v>193</v>
      </c>
      <c r="FZ107" s="6" t="s">
        <v>193</v>
      </c>
      <c r="GA107" s="6" t="s">
        <v>193</v>
      </c>
      <c r="GB107" s="6" t="s">
        <v>193</v>
      </c>
      <c r="GC107" s="6" t="s">
        <v>193</v>
      </c>
      <c r="GD107" s="6" t="s">
        <v>193</v>
      </c>
      <c r="GE107" s="6" t="s">
        <v>193</v>
      </c>
      <c r="GF107" s="6" t="s">
        <v>193</v>
      </c>
      <c r="GG107" s="6" t="s">
        <v>193</v>
      </c>
      <c r="GH107" s="6" t="s">
        <v>193</v>
      </c>
      <c r="GI107" s="6" t="s">
        <v>193</v>
      </c>
      <c r="GJ107" s="6" t="s">
        <v>193</v>
      </c>
      <c r="GK107" s="6" t="s">
        <v>193</v>
      </c>
      <c r="GL107" s="6" t="s">
        <v>193</v>
      </c>
      <c r="GM107" s="6" t="s">
        <v>193</v>
      </c>
      <c r="GN107" s="6" t="s">
        <v>193</v>
      </c>
      <c r="GO107" s="6" t="s">
        <v>193</v>
      </c>
      <c r="GP107" s="6" t="s">
        <v>193</v>
      </c>
      <c r="GQ107" s="6" t="s">
        <v>193</v>
      </c>
      <c r="GR107" s="6" t="s">
        <v>193</v>
      </c>
      <c r="GS107" s="6" t="s">
        <v>193</v>
      </c>
      <c r="GT107" s="6" t="s">
        <v>193</v>
      </c>
      <c r="GU107" s="6" t="s">
        <v>193</v>
      </c>
      <c r="GV107" s="6" t="s">
        <v>291</v>
      </c>
      <c r="GW107" s="6" t="s">
        <v>384</v>
      </c>
      <c r="GX107" s="6" t="s">
        <v>395</v>
      </c>
      <c r="GY107" s="6" t="s">
        <v>932</v>
      </c>
      <c r="GZ107" s="6" t="s">
        <v>492</v>
      </c>
      <c r="HA107" s="6" t="s">
        <v>498</v>
      </c>
      <c r="HB107" s="6" t="s">
        <v>501</v>
      </c>
      <c r="HC107" s="6" t="s">
        <v>505</v>
      </c>
      <c r="HD107" s="6" t="s">
        <v>518</v>
      </c>
      <c r="HE107" s="6" t="s">
        <v>523</v>
      </c>
    </row>
    <row r="108" spans="1:213" s="26" customFormat="1" ht="13.5" thickBot="1">
      <c r="A108" s="26" t="s">
        <v>902</v>
      </c>
      <c r="B108" s="26" t="s">
        <v>903</v>
      </c>
      <c r="C108" s="26" t="s">
        <v>696</v>
      </c>
      <c r="D108" s="26" t="s">
        <v>906</v>
      </c>
      <c r="E108" s="26" t="s">
        <v>903</v>
      </c>
      <c r="F108" s="26" t="s">
        <v>917</v>
      </c>
      <c r="G108" s="26" t="s">
        <v>922</v>
      </c>
      <c r="H108" s="27">
        <v>0.000515707</v>
      </c>
      <c r="I108" s="26" t="s">
        <v>39</v>
      </c>
      <c r="J108" s="26" t="s">
        <v>142</v>
      </c>
      <c r="K108" s="27">
        <v>83676</v>
      </c>
      <c r="L108" s="26" t="s">
        <v>1040</v>
      </c>
      <c r="M108" s="26" t="s">
        <v>1100</v>
      </c>
      <c r="N108" s="26" t="s">
        <v>142</v>
      </c>
      <c r="O108" s="27">
        <v>83676</v>
      </c>
      <c r="P108" s="26" t="s">
        <v>1040</v>
      </c>
      <c r="Q108" s="26" t="s">
        <v>1118</v>
      </c>
      <c r="R108" s="26" t="s">
        <v>1253</v>
      </c>
      <c r="S108" s="26" t="s">
        <v>1253</v>
      </c>
      <c r="T108" s="26" t="s">
        <v>1417</v>
      </c>
      <c r="U108" s="26" t="s">
        <v>1426</v>
      </c>
      <c r="V108" s="26" t="s">
        <v>1611</v>
      </c>
      <c r="W108" s="26" t="s">
        <v>1634</v>
      </c>
      <c r="Y108" s="28"/>
      <c r="Z108" s="54">
        <f t="shared" si="69"/>
        <v>4066</v>
      </c>
      <c r="AA108" s="28">
        <v>4066</v>
      </c>
      <c r="AB108" s="27">
        <v>0</v>
      </c>
      <c r="AC108" s="54">
        <v>1772</v>
      </c>
      <c r="AD108" s="26" t="s">
        <v>1643</v>
      </c>
      <c r="AE108" s="27">
        <v>0</v>
      </c>
      <c r="AF108" s="27">
        <v>0</v>
      </c>
      <c r="AG108" s="28">
        <f t="shared" si="54"/>
        <v>1772</v>
      </c>
      <c r="AH108" s="39">
        <f t="shared" si="55"/>
        <v>0.43580914904082635</v>
      </c>
      <c r="AI108" s="27">
        <v>65</v>
      </c>
      <c r="AJ108" s="26" t="s">
        <v>1256</v>
      </c>
      <c r="AK108" s="29">
        <v>24.99</v>
      </c>
      <c r="AL108" s="61">
        <v>1</v>
      </c>
      <c r="AM108" s="27">
        <v>0</v>
      </c>
      <c r="AN108" s="27">
        <v>0</v>
      </c>
      <c r="AO108" s="27">
        <v>0</v>
      </c>
      <c r="AP108" s="27">
        <v>0</v>
      </c>
      <c r="AQ108" s="63">
        <v>0</v>
      </c>
      <c r="AR108" s="30">
        <v>0.55</v>
      </c>
      <c r="AS108" s="30">
        <v>0.55</v>
      </c>
      <c r="AT108" s="30">
        <v>2.08</v>
      </c>
      <c r="AU108" s="30">
        <v>2.63</v>
      </c>
      <c r="AV108" s="30">
        <f t="shared" si="56"/>
        <v>0.6468273487456959</v>
      </c>
      <c r="AW108" s="54">
        <v>10957</v>
      </c>
      <c r="AX108" s="27">
        <v>22</v>
      </c>
      <c r="AY108" s="31">
        <v>63023</v>
      </c>
      <c r="AZ108" s="32">
        <v>0</v>
      </c>
      <c r="BA108" s="32">
        <v>0</v>
      </c>
      <c r="BB108" s="27">
        <v>0</v>
      </c>
      <c r="BC108" s="31">
        <v>63023</v>
      </c>
      <c r="BD108" s="54">
        <v>86752</v>
      </c>
      <c r="BE108" s="28">
        <v>0</v>
      </c>
      <c r="BF108" s="28">
        <v>86752</v>
      </c>
      <c r="BG108" s="28">
        <v>4399</v>
      </c>
      <c r="BH108" s="28">
        <v>0</v>
      </c>
      <c r="BI108" s="28">
        <v>4399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3185</v>
      </c>
      <c r="BQ108" s="28">
        <v>0</v>
      </c>
      <c r="BR108" s="28">
        <v>3185</v>
      </c>
      <c r="BS108" s="28">
        <v>94336</v>
      </c>
      <c r="BT108" s="30">
        <f t="shared" si="57"/>
        <v>23.20118052139695</v>
      </c>
      <c r="BU108" s="28">
        <v>0</v>
      </c>
      <c r="BV108" s="28">
        <v>94336</v>
      </c>
      <c r="BW108" s="54">
        <v>50785</v>
      </c>
      <c r="BX108" s="28">
        <v>4278</v>
      </c>
      <c r="BY108" s="28">
        <v>55063</v>
      </c>
      <c r="BZ108" s="30">
        <f t="shared" si="58"/>
        <v>13.542302016724053</v>
      </c>
      <c r="CA108" s="28">
        <v>20654</v>
      </c>
      <c r="CB108" s="28">
        <v>0</v>
      </c>
      <c r="CC108" s="28">
        <v>0</v>
      </c>
      <c r="CD108" s="28">
        <v>20654</v>
      </c>
      <c r="CE108" s="30">
        <f t="shared" si="59"/>
        <v>5.0796851942941466</v>
      </c>
      <c r="CF108" s="54">
        <v>0</v>
      </c>
      <c r="CG108" s="28">
        <v>20789</v>
      </c>
      <c r="CH108" s="28">
        <v>20789</v>
      </c>
      <c r="CI108" s="81">
        <f t="shared" si="52"/>
        <v>5.112887358583374</v>
      </c>
      <c r="CJ108" s="28">
        <v>96506</v>
      </c>
      <c r="CK108" s="30">
        <f t="shared" si="60"/>
        <v>23.734874569601573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6500</v>
      </c>
      <c r="CR108" s="31">
        <v>54353</v>
      </c>
      <c r="CS108" s="32">
        <v>0</v>
      </c>
      <c r="CT108" s="31">
        <v>54353</v>
      </c>
      <c r="CU108" s="32">
        <v>0</v>
      </c>
      <c r="CV108" s="32">
        <v>0</v>
      </c>
      <c r="CW108" s="26" t="s">
        <v>932</v>
      </c>
      <c r="CX108" s="32">
        <v>0</v>
      </c>
      <c r="CY108" s="31">
        <v>54353</v>
      </c>
      <c r="CZ108" s="75">
        <f t="shared" si="61"/>
        <v>0.08201540360985361</v>
      </c>
      <c r="DA108" s="28">
        <v>1395</v>
      </c>
      <c r="DB108" s="27">
        <v>745</v>
      </c>
      <c r="DC108" s="28">
        <v>14642</v>
      </c>
      <c r="DD108" s="27">
        <v>788</v>
      </c>
      <c r="DE108" s="27">
        <v>788</v>
      </c>
      <c r="DF108" s="27">
        <v>0</v>
      </c>
      <c r="DG108" s="28">
        <v>1527</v>
      </c>
      <c r="DH108" s="28">
        <v>1527</v>
      </c>
      <c r="DI108" s="27">
        <v>0</v>
      </c>
      <c r="DJ108" s="27">
        <v>0</v>
      </c>
      <c r="DK108" s="27">
        <v>51</v>
      </c>
      <c r="DL108" s="27">
        <v>1</v>
      </c>
      <c r="DM108" s="27">
        <v>0</v>
      </c>
      <c r="DN108" s="27">
        <v>52</v>
      </c>
      <c r="DO108" s="27">
        <v>0</v>
      </c>
      <c r="DP108" s="27">
        <v>0</v>
      </c>
      <c r="DQ108" s="28">
        <v>17009</v>
      </c>
      <c r="DR108" s="27">
        <v>8</v>
      </c>
      <c r="DS108" s="27"/>
      <c r="DT108" s="27">
        <v>0</v>
      </c>
      <c r="DU108" s="27">
        <v>0</v>
      </c>
      <c r="DV108" s="27">
        <v>8</v>
      </c>
      <c r="DW108" s="54">
        <v>1495</v>
      </c>
      <c r="DX108" s="28">
        <v>16754</v>
      </c>
      <c r="DY108" s="26" t="s">
        <v>922</v>
      </c>
      <c r="DZ108" s="33">
        <f t="shared" si="62"/>
        <v>4.120511559272011</v>
      </c>
      <c r="EA108" s="28">
        <v>1924</v>
      </c>
      <c r="EB108" s="26" t="s">
        <v>923</v>
      </c>
      <c r="EC108" s="33">
        <f t="shared" si="67"/>
        <v>0.4731923266109198</v>
      </c>
      <c r="ED108" s="28">
        <v>1606</v>
      </c>
      <c r="EE108" s="33">
        <f t="shared" si="63"/>
        <v>0.39498278406296117</v>
      </c>
      <c r="EF108" s="26" t="s">
        <v>922</v>
      </c>
      <c r="EG108" s="61">
        <v>23</v>
      </c>
      <c r="EH108" s="27">
        <v>223</v>
      </c>
      <c r="EI108" s="27">
        <v>23</v>
      </c>
      <c r="EJ108" s="27">
        <v>43</v>
      </c>
      <c r="EK108" s="27">
        <v>46</v>
      </c>
      <c r="EL108" s="27">
        <v>266</v>
      </c>
      <c r="EM108" s="54">
        <v>15683</v>
      </c>
      <c r="EN108" s="28">
        <v>5445</v>
      </c>
      <c r="EO108" s="28">
        <v>21128</v>
      </c>
      <c r="EP108" s="33">
        <f t="shared" si="64"/>
        <v>5.196261682242991</v>
      </c>
      <c r="EQ108" s="33">
        <f t="shared" si="65"/>
        <v>1.2421659121641484</v>
      </c>
      <c r="ER108" s="27">
        <v>3</v>
      </c>
      <c r="ES108" s="61">
        <v>151</v>
      </c>
      <c r="ET108" s="27">
        <v>122</v>
      </c>
      <c r="EU108" s="33">
        <f t="shared" si="68"/>
        <v>1.2377049180327868</v>
      </c>
      <c r="EV108" s="33">
        <f t="shared" si="66"/>
        <v>5.774327906096175</v>
      </c>
      <c r="EW108" s="61">
        <v>4</v>
      </c>
      <c r="EX108" s="26" t="s">
        <v>176</v>
      </c>
      <c r="EY108" s="26" t="s">
        <v>184</v>
      </c>
      <c r="EZ108" s="26" t="s">
        <v>193</v>
      </c>
      <c r="FA108" s="26" t="s">
        <v>193</v>
      </c>
      <c r="FB108" s="26" t="s">
        <v>193</v>
      </c>
      <c r="FC108" s="26" t="s">
        <v>193</v>
      </c>
      <c r="FD108" s="26" t="s">
        <v>193</v>
      </c>
      <c r="FE108" s="26" t="s">
        <v>193</v>
      </c>
      <c r="FF108" s="26" t="s">
        <v>193</v>
      </c>
      <c r="FG108" s="26" t="s">
        <v>193</v>
      </c>
      <c r="FH108" s="26" t="s">
        <v>193</v>
      </c>
      <c r="FI108" s="26" t="s">
        <v>193</v>
      </c>
      <c r="FJ108" s="26" t="s">
        <v>193</v>
      </c>
      <c r="FK108" s="26" t="s">
        <v>193</v>
      </c>
      <c r="FL108" s="26" t="s">
        <v>193</v>
      </c>
      <c r="FM108" s="26" t="s">
        <v>193</v>
      </c>
      <c r="FN108" s="26" t="s">
        <v>193</v>
      </c>
      <c r="FO108" s="26" t="s">
        <v>193</v>
      </c>
      <c r="FP108" s="26" t="s">
        <v>193</v>
      </c>
      <c r="FQ108" s="26" t="s">
        <v>193</v>
      </c>
      <c r="FR108" s="26" t="s">
        <v>193</v>
      </c>
      <c r="FS108" s="26" t="s">
        <v>193</v>
      </c>
      <c r="FT108" s="26" t="s">
        <v>193</v>
      </c>
      <c r="FU108" s="26" t="s">
        <v>193</v>
      </c>
      <c r="FV108" s="26" t="s">
        <v>193</v>
      </c>
      <c r="FW108" s="26" t="s">
        <v>193</v>
      </c>
      <c r="FX108" s="26" t="s">
        <v>193</v>
      </c>
      <c r="FY108" s="26" t="s">
        <v>193</v>
      </c>
      <c r="FZ108" s="26" t="s">
        <v>193</v>
      </c>
      <c r="GA108" s="26" t="s">
        <v>193</v>
      </c>
      <c r="GB108" s="26" t="s">
        <v>193</v>
      </c>
      <c r="GC108" s="26" t="s">
        <v>193</v>
      </c>
      <c r="GD108" s="26" t="s">
        <v>193</v>
      </c>
      <c r="GE108" s="26" t="s">
        <v>193</v>
      </c>
      <c r="GF108" s="26" t="s">
        <v>193</v>
      </c>
      <c r="GG108" s="26" t="s">
        <v>193</v>
      </c>
      <c r="GH108" s="26" t="s">
        <v>193</v>
      </c>
      <c r="GI108" s="26" t="s">
        <v>193</v>
      </c>
      <c r="GJ108" s="26" t="s">
        <v>193</v>
      </c>
      <c r="GK108" s="26" t="s">
        <v>193</v>
      </c>
      <c r="GL108" s="26" t="s">
        <v>193</v>
      </c>
      <c r="GM108" s="26" t="s">
        <v>193</v>
      </c>
      <c r="GN108" s="26" t="s">
        <v>193</v>
      </c>
      <c r="GO108" s="26" t="s">
        <v>193</v>
      </c>
      <c r="GP108" s="26" t="s">
        <v>193</v>
      </c>
      <c r="GQ108" s="26" t="s">
        <v>193</v>
      </c>
      <c r="GR108" s="26" t="s">
        <v>193</v>
      </c>
      <c r="GS108" s="26" t="s">
        <v>193</v>
      </c>
      <c r="GT108" s="26" t="s">
        <v>193</v>
      </c>
      <c r="GU108" s="26" t="s">
        <v>193</v>
      </c>
      <c r="GV108" s="26" t="s">
        <v>292</v>
      </c>
      <c r="GW108" s="26" t="s">
        <v>385</v>
      </c>
      <c r="GX108" s="26" t="s">
        <v>451</v>
      </c>
      <c r="GY108" s="26" t="s">
        <v>490</v>
      </c>
      <c r="GZ108" s="26" t="s">
        <v>494</v>
      </c>
      <c r="HA108" s="26" t="s">
        <v>497</v>
      </c>
      <c r="HB108" s="26" t="s">
        <v>501</v>
      </c>
      <c r="HC108" s="26" t="s">
        <v>512</v>
      </c>
      <c r="HD108" s="26" t="s">
        <v>517</v>
      </c>
      <c r="HE108" s="26" t="s">
        <v>514</v>
      </c>
    </row>
    <row r="109" spans="5:153" s="4" customFormat="1" ht="13.5" thickBot="1">
      <c r="E109" s="4" t="s">
        <v>1852</v>
      </c>
      <c r="Y109" s="13"/>
      <c r="Z109" s="50">
        <f>COUNT(Z5:Z108)</f>
        <v>104</v>
      </c>
      <c r="AA109" s="4">
        <f aca="true" t="shared" si="70" ref="AA109:CN109">COUNT(AA5:AA108)</f>
        <v>104</v>
      </c>
      <c r="AB109" s="4">
        <f t="shared" si="70"/>
        <v>104</v>
      </c>
      <c r="AC109" s="50">
        <f t="shared" si="70"/>
        <v>101</v>
      </c>
      <c r="AD109" s="4">
        <f t="shared" si="70"/>
        <v>0</v>
      </c>
      <c r="AE109" s="4">
        <f t="shared" si="70"/>
        <v>104</v>
      </c>
      <c r="AF109" s="4">
        <f t="shared" si="70"/>
        <v>9</v>
      </c>
      <c r="AG109" s="4">
        <f t="shared" si="70"/>
        <v>101</v>
      </c>
      <c r="AH109" s="4">
        <f t="shared" si="70"/>
        <v>101</v>
      </c>
      <c r="AI109" s="4">
        <f t="shared" si="70"/>
        <v>104</v>
      </c>
      <c r="AJ109" s="4">
        <f t="shared" si="70"/>
        <v>75</v>
      </c>
      <c r="AK109" s="4">
        <f t="shared" si="70"/>
        <v>94</v>
      </c>
      <c r="AL109" s="50">
        <f t="shared" si="70"/>
        <v>104</v>
      </c>
      <c r="AM109" s="4">
        <f t="shared" si="70"/>
        <v>104</v>
      </c>
      <c r="AN109" s="4">
        <f t="shared" si="70"/>
        <v>104</v>
      </c>
      <c r="AO109" s="4">
        <f t="shared" si="70"/>
        <v>102</v>
      </c>
      <c r="AP109" s="4">
        <f t="shared" si="70"/>
        <v>102</v>
      </c>
      <c r="AQ109" s="50">
        <f t="shared" si="70"/>
        <v>102</v>
      </c>
      <c r="AR109" s="4">
        <f t="shared" si="70"/>
        <v>102</v>
      </c>
      <c r="AS109" s="4">
        <f t="shared" si="70"/>
        <v>102</v>
      </c>
      <c r="AT109" s="4">
        <f t="shared" si="70"/>
        <v>102</v>
      </c>
      <c r="AU109" s="4">
        <f t="shared" si="70"/>
        <v>102</v>
      </c>
      <c r="AV109" s="4">
        <f t="shared" si="70"/>
        <v>102</v>
      </c>
      <c r="AW109" s="50">
        <f t="shared" si="70"/>
        <v>100</v>
      </c>
      <c r="AX109" s="4">
        <f t="shared" si="70"/>
        <v>101</v>
      </c>
      <c r="AY109" s="4">
        <f t="shared" si="70"/>
        <v>101</v>
      </c>
      <c r="AZ109" s="4">
        <f t="shared" si="70"/>
        <v>102</v>
      </c>
      <c r="BA109" s="4">
        <f t="shared" si="70"/>
        <v>102</v>
      </c>
      <c r="BB109" s="4">
        <f t="shared" si="70"/>
        <v>102</v>
      </c>
      <c r="BC109" s="4">
        <f t="shared" si="70"/>
        <v>102</v>
      </c>
      <c r="BD109" s="50">
        <f t="shared" si="70"/>
        <v>102</v>
      </c>
      <c r="BE109" s="4">
        <f t="shared" si="70"/>
        <v>102</v>
      </c>
      <c r="BF109" s="4">
        <f t="shared" si="70"/>
        <v>103</v>
      </c>
      <c r="BG109" s="4">
        <f t="shared" si="70"/>
        <v>102</v>
      </c>
      <c r="BH109" s="4">
        <f t="shared" si="70"/>
        <v>102</v>
      </c>
      <c r="BI109" s="4">
        <f t="shared" si="70"/>
        <v>103</v>
      </c>
      <c r="BJ109" s="4">
        <f t="shared" si="70"/>
        <v>102</v>
      </c>
      <c r="BK109" s="4">
        <f t="shared" si="70"/>
        <v>102</v>
      </c>
      <c r="BL109" s="4">
        <f t="shared" si="70"/>
        <v>103</v>
      </c>
      <c r="BM109" s="4">
        <f t="shared" si="70"/>
        <v>102</v>
      </c>
      <c r="BN109" s="4">
        <f t="shared" si="70"/>
        <v>102</v>
      </c>
      <c r="BO109" s="4">
        <f t="shared" si="70"/>
        <v>103</v>
      </c>
      <c r="BP109" s="4">
        <f t="shared" si="70"/>
        <v>102</v>
      </c>
      <c r="BQ109" s="4">
        <f t="shared" si="70"/>
        <v>102</v>
      </c>
      <c r="BR109" s="4">
        <f t="shared" si="70"/>
        <v>103</v>
      </c>
      <c r="BS109" s="4">
        <f t="shared" si="70"/>
        <v>102</v>
      </c>
      <c r="BT109" s="4">
        <f t="shared" si="70"/>
        <v>102</v>
      </c>
      <c r="BU109" s="4">
        <f t="shared" si="70"/>
        <v>102</v>
      </c>
      <c r="BV109" s="4">
        <f t="shared" si="70"/>
        <v>102</v>
      </c>
      <c r="BW109" s="50">
        <f t="shared" si="70"/>
        <v>102</v>
      </c>
      <c r="BX109" s="4">
        <f t="shared" si="70"/>
        <v>102</v>
      </c>
      <c r="BY109" s="4">
        <f t="shared" si="70"/>
        <v>102</v>
      </c>
      <c r="BZ109" s="4">
        <f t="shared" si="70"/>
        <v>102</v>
      </c>
      <c r="CA109" s="4">
        <f t="shared" si="70"/>
        <v>102</v>
      </c>
      <c r="CB109" s="4">
        <f t="shared" si="70"/>
        <v>102</v>
      </c>
      <c r="CC109" s="4">
        <f t="shared" si="70"/>
        <v>102</v>
      </c>
      <c r="CD109" s="4">
        <f t="shared" si="70"/>
        <v>102</v>
      </c>
      <c r="CE109" s="4">
        <f t="shared" si="70"/>
        <v>102</v>
      </c>
      <c r="CF109" s="50">
        <f t="shared" si="70"/>
        <v>102</v>
      </c>
      <c r="CG109" s="4">
        <f t="shared" si="70"/>
        <v>101</v>
      </c>
      <c r="CH109" s="4">
        <f t="shared" si="70"/>
        <v>102</v>
      </c>
      <c r="CI109" s="4">
        <f>COUNT(CI5:CI108)</f>
        <v>104</v>
      </c>
      <c r="CJ109" s="4">
        <f t="shared" si="70"/>
        <v>102</v>
      </c>
      <c r="CK109" s="4">
        <f t="shared" si="70"/>
        <v>102</v>
      </c>
      <c r="CL109" s="4">
        <f t="shared" si="70"/>
        <v>102</v>
      </c>
      <c r="CM109" s="4">
        <f t="shared" si="70"/>
        <v>102</v>
      </c>
      <c r="CN109" s="4">
        <f t="shared" si="70"/>
        <v>102</v>
      </c>
      <c r="CO109" s="4">
        <f aca="true" t="shared" si="71" ref="CO109:EW109">COUNT(CO5:CO108)</f>
        <v>102</v>
      </c>
      <c r="CP109" s="4">
        <f t="shared" si="71"/>
        <v>102</v>
      </c>
      <c r="CQ109" s="4">
        <f t="shared" si="71"/>
        <v>102</v>
      </c>
      <c r="CR109" s="4">
        <f t="shared" si="71"/>
        <v>97</v>
      </c>
      <c r="CS109" s="4">
        <f t="shared" si="71"/>
        <v>102</v>
      </c>
      <c r="CT109" s="4">
        <f t="shared" si="71"/>
        <v>101</v>
      </c>
      <c r="CU109" s="4">
        <f t="shared" si="71"/>
        <v>102</v>
      </c>
      <c r="CV109" s="4">
        <f t="shared" si="71"/>
        <v>102</v>
      </c>
      <c r="CW109" s="4">
        <f t="shared" si="71"/>
        <v>6</v>
      </c>
      <c r="CX109" s="4">
        <f t="shared" si="71"/>
        <v>99</v>
      </c>
      <c r="CY109" s="4">
        <f t="shared" si="71"/>
        <v>103</v>
      </c>
      <c r="CZ109" s="50">
        <f t="shared" si="71"/>
        <v>102</v>
      </c>
      <c r="DA109" s="4">
        <f t="shared" si="71"/>
        <v>102</v>
      </c>
      <c r="DB109" s="4">
        <f t="shared" si="71"/>
        <v>101</v>
      </c>
      <c r="DC109" s="4">
        <f t="shared" si="71"/>
        <v>102</v>
      </c>
      <c r="DD109" s="4">
        <f t="shared" si="71"/>
        <v>102</v>
      </c>
      <c r="DE109" s="4">
        <f t="shared" si="71"/>
        <v>102</v>
      </c>
      <c r="DF109" s="4">
        <f t="shared" si="71"/>
        <v>102</v>
      </c>
      <c r="DG109" s="4">
        <f t="shared" si="71"/>
        <v>102</v>
      </c>
      <c r="DH109" s="4">
        <f t="shared" si="71"/>
        <v>102</v>
      </c>
      <c r="DI109" s="4">
        <f t="shared" si="71"/>
        <v>102</v>
      </c>
      <c r="DJ109" s="4">
        <f t="shared" si="71"/>
        <v>102</v>
      </c>
      <c r="DK109" s="4">
        <f t="shared" si="71"/>
        <v>104</v>
      </c>
      <c r="DL109" s="4">
        <f t="shared" si="71"/>
        <v>102</v>
      </c>
      <c r="DM109" s="4">
        <f t="shared" si="71"/>
        <v>102</v>
      </c>
      <c r="DN109" s="4">
        <f t="shared" si="71"/>
        <v>102</v>
      </c>
      <c r="DO109" s="4">
        <f t="shared" si="71"/>
        <v>102</v>
      </c>
      <c r="DP109" s="4">
        <f t="shared" si="71"/>
        <v>102</v>
      </c>
      <c r="DQ109" s="4">
        <f t="shared" si="71"/>
        <v>102</v>
      </c>
      <c r="DR109" s="4">
        <f t="shared" si="71"/>
        <v>102</v>
      </c>
      <c r="DS109" s="4">
        <f t="shared" si="71"/>
        <v>0</v>
      </c>
      <c r="DT109" s="4">
        <f t="shared" si="71"/>
        <v>102</v>
      </c>
      <c r="DU109" s="4">
        <f t="shared" si="71"/>
        <v>102</v>
      </c>
      <c r="DV109" s="4">
        <f t="shared" si="71"/>
        <v>102</v>
      </c>
      <c r="DW109" s="50">
        <f t="shared" si="71"/>
        <v>102</v>
      </c>
      <c r="DX109" s="4">
        <f t="shared" si="71"/>
        <v>95</v>
      </c>
      <c r="DY109" s="4">
        <f t="shared" si="71"/>
        <v>0</v>
      </c>
      <c r="DZ109" s="4">
        <f t="shared" si="71"/>
        <v>95</v>
      </c>
      <c r="EA109" s="4">
        <f t="shared" si="71"/>
        <v>91</v>
      </c>
      <c r="EB109" s="4">
        <f t="shared" si="71"/>
        <v>0</v>
      </c>
      <c r="EC109" s="4">
        <f t="shared" si="71"/>
        <v>91</v>
      </c>
      <c r="ED109" s="4">
        <f t="shared" si="71"/>
        <v>99</v>
      </c>
      <c r="EE109" s="4">
        <f t="shared" si="71"/>
        <v>99</v>
      </c>
      <c r="EF109" s="4">
        <f t="shared" si="71"/>
        <v>0</v>
      </c>
      <c r="EG109" s="50">
        <f t="shared" si="71"/>
        <v>102</v>
      </c>
      <c r="EH109" s="4">
        <f t="shared" si="71"/>
        <v>102</v>
      </c>
      <c r="EI109" s="4">
        <f t="shared" si="71"/>
        <v>101</v>
      </c>
      <c r="EJ109" s="4">
        <f t="shared" si="71"/>
        <v>100</v>
      </c>
      <c r="EK109" s="4">
        <f t="shared" si="71"/>
        <v>102</v>
      </c>
      <c r="EL109" s="4">
        <f t="shared" si="71"/>
        <v>102</v>
      </c>
      <c r="EM109" s="50">
        <f t="shared" si="71"/>
        <v>102</v>
      </c>
      <c r="EN109" s="4">
        <f t="shared" si="71"/>
        <v>100</v>
      </c>
      <c r="EO109" s="4">
        <f t="shared" si="71"/>
        <v>102</v>
      </c>
      <c r="EP109" s="4">
        <f t="shared" si="71"/>
        <v>102</v>
      </c>
      <c r="EQ109" s="4">
        <f t="shared" si="71"/>
        <v>102</v>
      </c>
      <c r="ER109" s="4">
        <f t="shared" si="71"/>
        <v>102</v>
      </c>
      <c r="ES109" s="50">
        <f t="shared" si="71"/>
        <v>101</v>
      </c>
      <c r="ET109" s="4">
        <f t="shared" si="71"/>
        <v>101</v>
      </c>
      <c r="EU109" s="4">
        <f t="shared" si="71"/>
        <v>95</v>
      </c>
      <c r="EV109" s="4">
        <f t="shared" si="71"/>
        <v>101</v>
      </c>
      <c r="EW109" s="50">
        <f t="shared" si="71"/>
        <v>102</v>
      </c>
    </row>
    <row r="110" spans="5:153" s="4" customFormat="1" ht="13.5" thickBot="1">
      <c r="E110" s="4" t="s">
        <v>1853</v>
      </c>
      <c r="Y110" s="13">
        <f>SUM(Y5:Y108)</f>
        <v>1523816</v>
      </c>
      <c r="Z110" s="100">
        <f>SUM(Z5:Z108)-20000</f>
        <v>1332012</v>
      </c>
      <c r="AA110" s="13">
        <f aca="true" t="shared" si="72" ref="AA110:CN110">SUM(AA5:AA108)</f>
        <v>1274863</v>
      </c>
      <c r="AB110" s="100">
        <f>SUM(AB5:AB108)-20000</f>
        <v>57149</v>
      </c>
      <c r="AC110" s="55">
        <f t="shared" si="72"/>
        <v>691601</v>
      </c>
      <c r="AD110" s="13">
        <f t="shared" si="72"/>
        <v>0</v>
      </c>
      <c r="AE110" s="13">
        <f t="shared" si="72"/>
        <v>32874</v>
      </c>
      <c r="AF110" s="13">
        <f t="shared" si="72"/>
        <v>0</v>
      </c>
      <c r="AG110" s="13">
        <f t="shared" si="72"/>
        <v>724475</v>
      </c>
      <c r="AH110" s="35"/>
      <c r="AI110" s="13">
        <f t="shared" si="72"/>
        <v>40888</v>
      </c>
      <c r="AJ110" s="13">
        <f t="shared" si="72"/>
        <v>1187.9</v>
      </c>
      <c r="AK110" s="13">
        <f t="shared" si="72"/>
        <v>2334.91</v>
      </c>
      <c r="AL110" s="55">
        <f t="shared" si="72"/>
        <v>102</v>
      </c>
      <c r="AM110" s="13">
        <f t="shared" si="72"/>
        <v>38</v>
      </c>
      <c r="AN110" s="13">
        <f t="shared" si="72"/>
        <v>10</v>
      </c>
      <c r="AO110" s="13">
        <f t="shared" si="72"/>
        <v>0</v>
      </c>
      <c r="AP110" s="13">
        <f t="shared" si="72"/>
        <v>12</v>
      </c>
      <c r="AQ110" s="64">
        <f t="shared" si="72"/>
        <v>73.1</v>
      </c>
      <c r="AR110" s="17">
        <f t="shared" si="72"/>
        <v>123.82999999999998</v>
      </c>
      <c r="AS110" s="17">
        <f t="shared" si="72"/>
        <v>196.93</v>
      </c>
      <c r="AT110" s="17">
        <f t="shared" si="72"/>
        <v>497.7400000000002</v>
      </c>
      <c r="AU110" s="17">
        <f t="shared" si="72"/>
        <v>694.6700000000001</v>
      </c>
      <c r="AV110" s="17"/>
      <c r="AW110" s="55"/>
      <c r="AX110" s="13"/>
      <c r="AY110" s="13">
        <f t="shared" si="72"/>
        <v>8329729</v>
      </c>
      <c r="AZ110" s="13">
        <f t="shared" si="72"/>
        <v>2034500</v>
      </c>
      <c r="BA110" s="13">
        <f t="shared" si="72"/>
        <v>5630980</v>
      </c>
      <c r="BB110" s="13">
        <f t="shared" si="72"/>
        <v>3829534</v>
      </c>
      <c r="BC110" s="13">
        <f t="shared" si="72"/>
        <v>19824743</v>
      </c>
      <c r="BD110" s="55">
        <f t="shared" si="72"/>
        <v>37668857</v>
      </c>
      <c r="BE110" s="13">
        <f t="shared" si="72"/>
        <v>3273734</v>
      </c>
      <c r="BF110" s="13">
        <f t="shared" si="72"/>
        <v>40942591</v>
      </c>
      <c r="BG110" s="13">
        <f t="shared" si="72"/>
        <v>1126004</v>
      </c>
      <c r="BH110" s="13">
        <f t="shared" si="72"/>
        <v>6747</v>
      </c>
      <c r="BI110" s="13">
        <f t="shared" si="72"/>
        <v>1127751</v>
      </c>
      <c r="BJ110" s="13">
        <f t="shared" si="72"/>
        <v>171594</v>
      </c>
      <c r="BK110" s="13">
        <f t="shared" si="72"/>
        <v>8508</v>
      </c>
      <c r="BL110" s="13">
        <f t="shared" si="72"/>
        <v>180102</v>
      </c>
      <c r="BM110" s="99">
        <f t="shared" si="72"/>
        <v>1641542</v>
      </c>
      <c r="BN110" s="13">
        <f t="shared" si="72"/>
        <v>9450</v>
      </c>
      <c r="BO110" s="13">
        <f t="shared" si="72"/>
        <v>1650992</v>
      </c>
      <c r="BP110" s="13">
        <f t="shared" si="72"/>
        <v>2310556</v>
      </c>
      <c r="BQ110" s="13">
        <f t="shared" si="72"/>
        <v>362399</v>
      </c>
      <c r="BR110" s="13">
        <f t="shared" si="72"/>
        <v>2672955</v>
      </c>
      <c r="BS110" s="99">
        <v>41968976</v>
      </c>
      <c r="BT110" s="13"/>
      <c r="BU110" s="13">
        <f t="shared" si="72"/>
        <v>3660838</v>
      </c>
      <c r="BV110" s="13">
        <f t="shared" si="72"/>
        <v>46579391</v>
      </c>
      <c r="BW110" s="55">
        <f t="shared" si="72"/>
        <v>19197375</v>
      </c>
      <c r="BX110" s="13">
        <f t="shared" si="72"/>
        <v>5776810</v>
      </c>
      <c r="BY110" s="13">
        <f t="shared" si="72"/>
        <v>24974185</v>
      </c>
      <c r="BZ110" s="13"/>
      <c r="CA110" s="13">
        <f t="shared" si="72"/>
        <v>3831698</v>
      </c>
      <c r="CB110" s="13">
        <f t="shared" si="72"/>
        <v>397220</v>
      </c>
      <c r="CC110" s="13">
        <f t="shared" si="72"/>
        <v>596591</v>
      </c>
      <c r="CD110" s="13">
        <f t="shared" si="72"/>
        <v>4825509</v>
      </c>
      <c r="CE110" s="13"/>
      <c r="CF110" s="55">
        <f t="shared" si="72"/>
        <v>894809</v>
      </c>
      <c r="CG110" s="13">
        <f t="shared" si="72"/>
        <v>6354788</v>
      </c>
      <c r="CH110" s="13">
        <f t="shared" si="72"/>
        <v>7249597</v>
      </c>
      <c r="CI110" s="13"/>
      <c r="CJ110" s="99">
        <v>36191795</v>
      </c>
      <c r="CK110" s="13"/>
      <c r="CL110" s="13">
        <f t="shared" si="72"/>
        <v>183002</v>
      </c>
      <c r="CM110" s="13">
        <f t="shared" si="72"/>
        <v>94812</v>
      </c>
      <c r="CN110" s="13">
        <f t="shared" si="72"/>
        <v>25771</v>
      </c>
      <c r="CO110" s="13">
        <f aca="true" t="shared" si="73" ref="CO110:EW110">SUM(CO5:CO108)</f>
        <v>6329</v>
      </c>
      <c r="CP110" s="13">
        <f t="shared" si="73"/>
        <v>56090</v>
      </c>
      <c r="CQ110" s="13">
        <f t="shared" si="73"/>
        <v>10476031</v>
      </c>
      <c r="CR110" s="13">
        <f t="shared" si="73"/>
        <v>19450561</v>
      </c>
      <c r="CS110" s="13">
        <f t="shared" si="73"/>
        <v>824011</v>
      </c>
      <c r="CT110" s="13">
        <f t="shared" si="73"/>
        <v>8945856</v>
      </c>
      <c r="CU110" s="13">
        <f t="shared" si="73"/>
        <v>2524629</v>
      </c>
      <c r="CV110" s="13">
        <f t="shared" si="73"/>
        <v>3621682</v>
      </c>
      <c r="CW110" s="13">
        <f t="shared" si="73"/>
        <v>0</v>
      </c>
      <c r="CX110" s="13">
        <f t="shared" si="73"/>
        <v>4440533</v>
      </c>
      <c r="CY110" s="13">
        <f t="shared" si="73"/>
        <v>19528503</v>
      </c>
      <c r="CZ110" s="55"/>
      <c r="DA110" s="13">
        <f t="shared" si="73"/>
        <v>420055</v>
      </c>
      <c r="DB110" s="13">
        <f t="shared" si="73"/>
        <v>291002</v>
      </c>
      <c r="DC110" s="13">
        <f t="shared" si="73"/>
        <v>4176311</v>
      </c>
      <c r="DD110" s="13">
        <f t="shared" si="73"/>
        <v>229279</v>
      </c>
      <c r="DE110" s="13">
        <f t="shared" si="73"/>
        <v>211180</v>
      </c>
      <c r="DF110" s="13">
        <f t="shared" si="73"/>
        <v>18099</v>
      </c>
      <c r="DG110" s="13">
        <f t="shared" si="73"/>
        <v>217778</v>
      </c>
      <c r="DH110" s="13">
        <f t="shared" si="73"/>
        <v>215657</v>
      </c>
      <c r="DI110" s="13">
        <f t="shared" si="73"/>
        <v>2121</v>
      </c>
      <c r="DJ110" s="13">
        <f t="shared" si="73"/>
        <v>3075</v>
      </c>
      <c r="DK110" s="13">
        <f t="shared" si="73"/>
        <v>5304</v>
      </c>
      <c r="DL110" s="13">
        <f t="shared" si="73"/>
        <v>195</v>
      </c>
      <c r="DM110" s="13">
        <f t="shared" si="73"/>
        <v>47</v>
      </c>
      <c r="DN110" s="13"/>
      <c r="DO110" s="13">
        <f t="shared" si="73"/>
        <v>8360</v>
      </c>
      <c r="DP110" s="13">
        <f t="shared" si="73"/>
        <v>65459</v>
      </c>
      <c r="DQ110" s="13">
        <f t="shared" si="73"/>
        <v>4705706</v>
      </c>
      <c r="DR110" s="13">
        <f t="shared" si="73"/>
        <v>7088</v>
      </c>
      <c r="DS110" s="13">
        <f t="shared" si="73"/>
        <v>0</v>
      </c>
      <c r="DT110" s="13">
        <f t="shared" si="73"/>
        <v>236</v>
      </c>
      <c r="DU110" s="13">
        <f t="shared" si="73"/>
        <v>17</v>
      </c>
      <c r="DV110" s="13">
        <f t="shared" si="73"/>
        <v>7341</v>
      </c>
      <c r="DW110" s="55">
        <f t="shared" si="73"/>
        <v>254258</v>
      </c>
      <c r="DX110" s="13">
        <f t="shared" si="73"/>
        <v>8050380</v>
      </c>
      <c r="DY110" s="13">
        <f t="shared" si="73"/>
        <v>0</v>
      </c>
      <c r="DZ110" s="13"/>
      <c r="EA110" s="13">
        <f t="shared" si="73"/>
        <v>1012819</v>
      </c>
      <c r="EB110" s="13">
        <f t="shared" si="73"/>
        <v>0</v>
      </c>
      <c r="EC110" s="13"/>
      <c r="ED110" s="13">
        <f t="shared" si="73"/>
        <v>1554229</v>
      </c>
      <c r="EE110" s="13"/>
      <c r="EF110" s="13">
        <f t="shared" si="73"/>
        <v>0</v>
      </c>
      <c r="EG110" s="55">
        <f t="shared" si="73"/>
        <v>17150</v>
      </c>
      <c r="EH110" s="13">
        <f t="shared" si="73"/>
        <v>513151</v>
      </c>
      <c r="EI110" s="13">
        <f t="shared" si="73"/>
        <v>2837</v>
      </c>
      <c r="EJ110" s="13">
        <f t="shared" si="73"/>
        <v>66191</v>
      </c>
      <c r="EK110" s="13">
        <f t="shared" si="73"/>
        <v>19987</v>
      </c>
      <c r="EL110" s="13">
        <f t="shared" si="73"/>
        <v>579342</v>
      </c>
      <c r="EM110" s="55">
        <f t="shared" si="73"/>
        <v>7615093</v>
      </c>
      <c r="EN110" s="13">
        <f t="shared" si="73"/>
        <v>4859939</v>
      </c>
      <c r="EO110" s="13">
        <f t="shared" si="73"/>
        <v>12475032</v>
      </c>
      <c r="EP110" s="13"/>
      <c r="EQ110" s="13"/>
      <c r="ER110" s="13"/>
      <c r="ES110" s="55">
        <f t="shared" si="73"/>
        <v>73651</v>
      </c>
      <c r="ET110" s="13">
        <f t="shared" si="73"/>
        <v>74396</v>
      </c>
      <c r="EU110" s="13"/>
      <c r="EV110" s="13"/>
      <c r="EW110" s="55">
        <f t="shared" si="73"/>
        <v>1242</v>
      </c>
    </row>
    <row r="111" spans="5:153" s="4" customFormat="1" ht="12.75">
      <c r="E111" s="4" t="s">
        <v>1854</v>
      </c>
      <c r="Y111" s="13"/>
      <c r="Z111" s="55">
        <f>AVERAGE(Z5:Z108)</f>
        <v>13000.115384615385</v>
      </c>
      <c r="AA111" s="13">
        <f aca="true" t="shared" si="74" ref="AA111:CN111">AVERAGE(AA5:AA108)</f>
        <v>12258.298076923076</v>
      </c>
      <c r="AB111" s="13">
        <f t="shared" si="74"/>
        <v>741.8173076923077</v>
      </c>
      <c r="AC111" s="55">
        <f t="shared" si="74"/>
        <v>6847.534653465346</v>
      </c>
      <c r="AD111" s="13" t="e">
        <f t="shared" si="74"/>
        <v>#DIV/0!</v>
      </c>
      <c r="AE111" s="13">
        <f t="shared" si="74"/>
        <v>316.09615384615387</v>
      </c>
      <c r="AF111" s="13">
        <f t="shared" si="74"/>
        <v>0</v>
      </c>
      <c r="AG111" s="13">
        <f t="shared" si="74"/>
        <v>7173.019801980198</v>
      </c>
      <c r="AH111" s="35">
        <f t="shared" si="74"/>
        <v>0.6128987048915533</v>
      </c>
      <c r="AI111" s="13">
        <f t="shared" si="74"/>
        <v>393.15384615384613</v>
      </c>
      <c r="AJ111" s="13">
        <f t="shared" si="74"/>
        <v>15.838666666666668</v>
      </c>
      <c r="AK111" s="13">
        <f t="shared" si="74"/>
        <v>24.839468085106382</v>
      </c>
      <c r="AL111" s="55">
        <f t="shared" si="74"/>
        <v>0.9807692307692307</v>
      </c>
      <c r="AM111" s="13">
        <f t="shared" si="74"/>
        <v>0.36538461538461536</v>
      </c>
      <c r="AN111" s="13">
        <f t="shared" si="74"/>
        <v>0.09615384615384616</v>
      </c>
      <c r="AO111" s="13">
        <f t="shared" si="74"/>
        <v>0</v>
      </c>
      <c r="AP111" s="13">
        <f t="shared" si="74"/>
        <v>0.11764705882352941</v>
      </c>
      <c r="AQ111" s="64">
        <f t="shared" si="74"/>
        <v>0.7166666666666666</v>
      </c>
      <c r="AR111" s="17">
        <f t="shared" si="74"/>
        <v>1.2140196078431371</v>
      </c>
      <c r="AS111" s="17">
        <f t="shared" si="74"/>
        <v>1.930686274509804</v>
      </c>
      <c r="AT111" s="17">
        <f t="shared" si="74"/>
        <v>4.879803921568629</v>
      </c>
      <c r="AU111" s="17">
        <f t="shared" si="74"/>
        <v>6.810490196078432</v>
      </c>
      <c r="AV111" s="44">
        <f t="shared" si="74"/>
        <v>0.9094496279580006</v>
      </c>
      <c r="AW111" s="55">
        <f t="shared" si="74"/>
        <v>31732.41</v>
      </c>
      <c r="AX111" s="13">
        <f t="shared" si="74"/>
        <v>31.386138613861387</v>
      </c>
      <c r="AY111" s="13">
        <f t="shared" si="74"/>
        <v>82472.56435643564</v>
      </c>
      <c r="AZ111" s="13">
        <f t="shared" si="74"/>
        <v>19946.07843137255</v>
      </c>
      <c r="BA111" s="13">
        <f t="shared" si="74"/>
        <v>55205.686274509804</v>
      </c>
      <c r="BB111" s="13">
        <f t="shared" si="74"/>
        <v>37544.450980392154</v>
      </c>
      <c r="BC111" s="13">
        <f t="shared" si="74"/>
        <v>194360.22549019608</v>
      </c>
      <c r="BD111" s="55">
        <f t="shared" si="74"/>
        <v>369302.51960784313</v>
      </c>
      <c r="BE111" s="13">
        <f t="shared" si="74"/>
        <v>32095.43137254902</v>
      </c>
      <c r="BF111" s="13">
        <f t="shared" si="74"/>
        <v>397500.88349514565</v>
      </c>
      <c r="BG111" s="13">
        <f t="shared" si="74"/>
        <v>11039.254901960785</v>
      </c>
      <c r="BH111" s="13">
        <f t="shared" si="74"/>
        <v>66.1470588235294</v>
      </c>
      <c r="BI111" s="13">
        <f t="shared" si="74"/>
        <v>10949.038834951456</v>
      </c>
      <c r="BJ111" s="13">
        <f t="shared" si="74"/>
        <v>1682.2941176470588</v>
      </c>
      <c r="BK111" s="13">
        <f t="shared" si="74"/>
        <v>83.41176470588235</v>
      </c>
      <c r="BL111" s="13">
        <f t="shared" si="74"/>
        <v>1748.5631067961165</v>
      </c>
      <c r="BM111" s="13">
        <f t="shared" si="74"/>
        <v>16093.549019607843</v>
      </c>
      <c r="BN111" s="13">
        <f t="shared" si="74"/>
        <v>92.6470588235294</v>
      </c>
      <c r="BO111" s="13">
        <f t="shared" si="74"/>
        <v>16029.04854368932</v>
      </c>
      <c r="BP111" s="13">
        <f t="shared" si="74"/>
        <v>22652.50980392157</v>
      </c>
      <c r="BQ111" s="13">
        <f t="shared" si="74"/>
        <v>3552.9313725490197</v>
      </c>
      <c r="BR111" s="13">
        <f t="shared" si="74"/>
        <v>25951.019417475727</v>
      </c>
      <c r="BS111" s="13">
        <f t="shared" si="74"/>
        <v>420770.1274509804</v>
      </c>
      <c r="BT111" s="44">
        <f t="shared" si="74"/>
        <v>41.141277397582385</v>
      </c>
      <c r="BU111" s="13">
        <f t="shared" si="74"/>
        <v>35890.56862745098</v>
      </c>
      <c r="BV111" s="13">
        <f t="shared" si="74"/>
        <v>456660.6960784314</v>
      </c>
      <c r="BW111" s="55">
        <f t="shared" si="74"/>
        <v>188209.5588235294</v>
      </c>
      <c r="BX111" s="13">
        <f t="shared" si="74"/>
        <v>56635.39215686275</v>
      </c>
      <c r="BY111" s="13">
        <f t="shared" si="74"/>
        <v>244844.95098039217</v>
      </c>
      <c r="BZ111" s="44">
        <f t="shared" si="74"/>
        <v>23.84631836613322</v>
      </c>
      <c r="CA111" s="13">
        <f t="shared" si="74"/>
        <v>37565.666666666664</v>
      </c>
      <c r="CB111" s="13">
        <f t="shared" si="74"/>
        <v>3894.3137254901962</v>
      </c>
      <c r="CC111" s="13">
        <f t="shared" si="74"/>
        <v>5848.931372549019</v>
      </c>
      <c r="CD111" s="13">
        <f t="shared" si="74"/>
        <v>47308.91176470588</v>
      </c>
      <c r="CE111" s="44">
        <f t="shared" si="74"/>
        <v>4.645008339918605</v>
      </c>
      <c r="CF111" s="55">
        <f t="shared" si="74"/>
        <v>8772.637254901962</v>
      </c>
      <c r="CG111" s="13">
        <f t="shared" si="74"/>
        <v>62918.69306930693</v>
      </c>
      <c r="CH111" s="13">
        <f t="shared" si="74"/>
        <v>71074.48039215687</v>
      </c>
      <c r="CI111" s="44">
        <f>AVERAGE(CI5:CI108)</f>
        <v>10.001498719250362</v>
      </c>
      <c r="CJ111" s="13">
        <f t="shared" si="74"/>
        <v>363222.98039215687</v>
      </c>
      <c r="CK111" s="44">
        <f t="shared" si="74"/>
        <v>38.68304011684536</v>
      </c>
      <c r="CL111" s="13">
        <f t="shared" si="74"/>
        <v>1794.137254901961</v>
      </c>
      <c r="CM111" s="13">
        <f t="shared" si="74"/>
        <v>929.5294117647059</v>
      </c>
      <c r="CN111" s="13">
        <f t="shared" si="74"/>
        <v>252.65686274509804</v>
      </c>
      <c r="CO111" s="13">
        <f aca="true" t="shared" si="75" ref="CO111:EW111">AVERAGE(CO5:CO108)</f>
        <v>62.049019607843135</v>
      </c>
      <c r="CP111" s="13">
        <f t="shared" si="75"/>
        <v>549.9019607843137</v>
      </c>
      <c r="CQ111" s="13">
        <f t="shared" si="75"/>
        <v>102706.1862745098</v>
      </c>
      <c r="CR111" s="13">
        <f t="shared" si="75"/>
        <v>200521.2474226804</v>
      </c>
      <c r="CS111" s="13">
        <f t="shared" si="75"/>
        <v>8078.5392156862745</v>
      </c>
      <c r="CT111" s="13">
        <f t="shared" si="75"/>
        <v>88572.83168316832</v>
      </c>
      <c r="CU111" s="13">
        <f t="shared" si="75"/>
        <v>24751.264705882353</v>
      </c>
      <c r="CV111" s="13">
        <f t="shared" si="75"/>
        <v>35506.686274509804</v>
      </c>
      <c r="CW111" s="13">
        <f t="shared" si="75"/>
        <v>0</v>
      </c>
      <c r="CX111" s="13">
        <f t="shared" si="75"/>
        <v>44853.868686868685</v>
      </c>
      <c r="CY111" s="13">
        <f t="shared" si="75"/>
        <v>189597.11650485438</v>
      </c>
      <c r="CZ111" s="71">
        <f t="shared" si="75"/>
        <v>0.07406040017455884</v>
      </c>
      <c r="DA111" s="13">
        <f t="shared" si="75"/>
        <v>4118.186274509804</v>
      </c>
      <c r="DB111" s="13">
        <f t="shared" si="75"/>
        <v>2881.207920792079</v>
      </c>
      <c r="DC111" s="13">
        <f t="shared" si="75"/>
        <v>40944.22549019608</v>
      </c>
      <c r="DD111" s="13">
        <f t="shared" si="75"/>
        <v>2247.8333333333335</v>
      </c>
      <c r="DE111" s="13">
        <f t="shared" si="75"/>
        <v>2070.392156862745</v>
      </c>
      <c r="DF111" s="13">
        <f t="shared" si="75"/>
        <v>177.44117647058823</v>
      </c>
      <c r="DG111" s="13">
        <f t="shared" si="75"/>
        <v>2135.078431372549</v>
      </c>
      <c r="DH111" s="13">
        <f t="shared" si="75"/>
        <v>2114.2843137254904</v>
      </c>
      <c r="DI111" s="13">
        <f t="shared" si="75"/>
        <v>20.794117647058822</v>
      </c>
      <c r="DJ111" s="13">
        <f t="shared" si="75"/>
        <v>30.147058823529413</v>
      </c>
      <c r="DK111" s="13">
        <f t="shared" si="75"/>
        <v>51</v>
      </c>
      <c r="DL111" s="13">
        <f t="shared" si="75"/>
        <v>1.911764705882353</v>
      </c>
      <c r="DM111" s="13">
        <f t="shared" si="75"/>
        <v>0.46078431372549017</v>
      </c>
      <c r="DN111" s="13">
        <f t="shared" si="75"/>
        <v>53.372549019607845</v>
      </c>
      <c r="DO111" s="13">
        <f t="shared" si="75"/>
        <v>81.96078431372548</v>
      </c>
      <c r="DP111" s="13">
        <f t="shared" si="75"/>
        <v>641.7549019607843</v>
      </c>
      <c r="DQ111" s="13">
        <f t="shared" si="75"/>
        <v>46134.37254901961</v>
      </c>
      <c r="DR111" s="13">
        <f t="shared" si="75"/>
        <v>69.49019607843137</v>
      </c>
      <c r="DS111" s="13" t="e">
        <f t="shared" si="75"/>
        <v>#DIV/0!</v>
      </c>
      <c r="DT111" s="13">
        <f t="shared" si="75"/>
        <v>2.3137254901960786</v>
      </c>
      <c r="DU111" s="13">
        <f t="shared" si="75"/>
        <v>0.16666666666666666</v>
      </c>
      <c r="DV111" s="13">
        <f t="shared" si="75"/>
        <v>71.97058823529412</v>
      </c>
      <c r="DW111" s="55">
        <f t="shared" si="75"/>
        <v>2492.725490196078</v>
      </c>
      <c r="DX111" s="13">
        <f t="shared" si="75"/>
        <v>84740.84210526316</v>
      </c>
      <c r="DY111" s="13" t="e">
        <f t="shared" si="75"/>
        <v>#DIV/0!</v>
      </c>
      <c r="DZ111" s="45">
        <f t="shared" si="75"/>
        <v>7.247546679019846</v>
      </c>
      <c r="EA111" s="13">
        <f t="shared" si="75"/>
        <v>11129.87912087912</v>
      </c>
      <c r="EB111" s="13" t="e">
        <f t="shared" si="75"/>
        <v>#DIV/0!</v>
      </c>
      <c r="EC111" s="45">
        <f t="shared" si="75"/>
        <v>0.8548772631486895</v>
      </c>
      <c r="ED111" s="13">
        <f t="shared" si="75"/>
        <v>15699.282828282829</v>
      </c>
      <c r="EE111" s="45">
        <f t="shared" si="75"/>
        <v>2.2722077183904594</v>
      </c>
      <c r="EF111" s="13" t="e">
        <f t="shared" si="75"/>
        <v>#DIV/0!</v>
      </c>
      <c r="EG111" s="55">
        <f t="shared" si="75"/>
        <v>168.13725490196077</v>
      </c>
      <c r="EH111" s="13">
        <f t="shared" si="75"/>
        <v>5030.892156862745</v>
      </c>
      <c r="EI111" s="13">
        <f t="shared" si="75"/>
        <v>28.08910891089109</v>
      </c>
      <c r="EJ111" s="13">
        <f t="shared" si="75"/>
        <v>661.91</v>
      </c>
      <c r="EK111" s="13">
        <f t="shared" si="75"/>
        <v>195.95098039215685</v>
      </c>
      <c r="EL111" s="13">
        <f t="shared" si="75"/>
        <v>5679.823529411765</v>
      </c>
      <c r="EM111" s="55">
        <f t="shared" si="75"/>
        <v>74657.77450980392</v>
      </c>
      <c r="EN111" s="13">
        <f t="shared" si="75"/>
        <v>48599.39</v>
      </c>
      <c r="EO111" s="13">
        <f t="shared" si="75"/>
        <v>122304.23529411765</v>
      </c>
      <c r="EP111" s="45">
        <f t="shared" si="75"/>
        <v>9.198051129760143</v>
      </c>
      <c r="EQ111" s="45">
        <f t="shared" si="75"/>
        <v>1.5969516697758</v>
      </c>
      <c r="ER111" s="13">
        <f t="shared" si="75"/>
        <v>2.911764705882353</v>
      </c>
      <c r="ES111" s="55">
        <f t="shared" si="75"/>
        <v>729.2178217821782</v>
      </c>
      <c r="ET111" s="13">
        <f t="shared" si="75"/>
        <v>736.5940594059406</v>
      </c>
      <c r="EU111" s="45">
        <f t="shared" si="75"/>
        <v>0.9565635348843252</v>
      </c>
      <c r="EV111" s="45">
        <f t="shared" si="75"/>
        <v>14.16671267244766</v>
      </c>
      <c r="EW111" s="55">
        <f t="shared" si="75"/>
        <v>12.176470588235293</v>
      </c>
    </row>
    <row r="112" spans="5:153" s="4" customFormat="1" ht="12.75">
      <c r="E112" s="4" t="s">
        <v>1855</v>
      </c>
      <c r="Y112" s="13"/>
      <c r="Z112" s="55">
        <f>MEDIAN(Z5:Z108)</f>
        <v>3512.5</v>
      </c>
      <c r="AA112" s="13">
        <f aca="true" t="shared" si="76" ref="AA112:CN112">MEDIAN(AA5:AA108)</f>
        <v>3297</v>
      </c>
      <c r="AB112" s="13">
        <f t="shared" si="76"/>
        <v>0</v>
      </c>
      <c r="AC112" s="55">
        <f t="shared" si="76"/>
        <v>1922</v>
      </c>
      <c r="AD112" s="13" t="e">
        <f t="shared" si="76"/>
        <v>#NUM!</v>
      </c>
      <c r="AE112" s="13">
        <f t="shared" si="76"/>
        <v>0</v>
      </c>
      <c r="AF112" s="13">
        <f t="shared" si="76"/>
        <v>0</v>
      </c>
      <c r="AG112" s="13">
        <f t="shared" si="76"/>
        <v>1940</v>
      </c>
      <c r="AH112" s="35">
        <f t="shared" si="76"/>
        <v>0.5738171469228033</v>
      </c>
      <c r="AI112" s="13">
        <f t="shared" si="76"/>
        <v>66</v>
      </c>
      <c r="AJ112" s="13">
        <f t="shared" si="76"/>
        <v>15</v>
      </c>
      <c r="AK112" s="13">
        <f t="shared" si="76"/>
        <v>25</v>
      </c>
      <c r="AL112" s="55">
        <f t="shared" si="76"/>
        <v>1</v>
      </c>
      <c r="AM112" s="13">
        <f t="shared" si="76"/>
        <v>0</v>
      </c>
      <c r="AN112" s="13">
        <f t="shared" si="76"/>
        <v>0</v>
      </c>
      <c r="AO112" s="13">
        <f t="shared" si="76"/>
        <v>0</v>
      </c>
      <c r="AP112" s="13">
        <f t="shared" si="76"/>
        <v>0</v>
      </c>
      <c r="AQ112" s="64">
        <f t="shared" si="76"/>
        <v>0</v>
      </c>
      <c r="AR112" s="17">
        <f t="shared" si="76"/>
        <v>1</v>
      </c>
      <c r="AS112" s="17">
        <f t="shared" si="76"/>
        <v>1</v>
      </c>
      <c r="AT112" s="17">
        <f t="shared" si="76"/>
        <v>1.335</v>
      </c>
      <c r="AU112" s="17">
        <f t="shared" si="76"/>
        <v>2.715</v>
      </c>
      <c r="AV112" s="44">
        <f t="shared" si="76"/>
        <v>0.6373402481201786</v>
      </c>
      <c r="AW112" s="55">
        <f t="shared" si="76"/>
        <v>24239.5</v>
      </c>
      <c r="AX112" s="13">
        <f t="shared" si="76"/>
        <v>35</v>
      </c>
      <c r="AY112" s="13">
        <f t="shared" si="76"/>
        <v>15741</v>
      </c>
      <c r="AZ112" s="13">
        <f t="shared" si="76"/>
        <v>0</v>
      </c>
      <c r="BA112" s="13">
        <f t="shared" si="76"/>
        <v>0</v>
      </c>
      <c r="BB112" s="13">
        <f t="shared" si="76"/>
        <v>0</v>
      </c>
      <c r="BC112" s="13">
        <f t="shared" si="76"/>
        <v>39158.5</v>
      </c>
      <c r="BD112" s="55">
        <f t="shared" si="76"/>
        <v>85886</v>
      </c>
      <c r="BE112" s="13">
        <f t="shared" si="76"/>
        <v>0</v>
      </c>
      <c r="BF112" s="13">
        <f t="shared" si="76"/>
        <v>91966</v>
      </c>
      <c r="BG112" s="13">
        <f t="shared" si="76"/>
        <v>0</v>
      </c>
      <c r="BH112" s="13">
        <f t="shared" si="76"/>
        <v>0</v>
      </c>
      <c r="BI112" s="13">
        <f t="shared" si="76"/>
        <v>0</v>
      </c>
      <c r="BJ112" s="13">
        <f t="shared" si="76"/>
        <v>0</v>
      </c>
      <c r="BK112" s="13">
        <f t="shared" si="76"/>
        <v>0</v>
      </c>
      <c r="BL112" s="13">
        <f t="shared" si="76"/>
        <v>0</v>
      </c>
      <c r="BM112" s="13">
        <f t="shared" si="76"/>
        <v>0</v>
      </c>
      <c r="BN112" s="13">
        <f t="shared" si="76"/>
        <v>0</v>
      </c>
      <c r="BO112" s="13">
        <f t="shared" si="76"/>
        <v>0</v>
      </c>
      <c r="BP112" s="13">
        <f t="shared" si="76"/>
        <v>7805.5</v>
      </c>
      <c r="BQ112" s="13">
        <f t="shared" si="76"/>
        <v>0</v>
      </c>
      <c r="BR112" s="13">
        <f t="shared" si="76"/>
        <v>8593</v>
      </c>
      <c r="BS112" s="13">
        <f t="shared" si="76"/>
        <v>104127</v>
      </c>
      <c r="BT112" s="44">
        <f t="shared" si="76"/>
        <v>28.09247654115098</v>
      </c>
      <c r="BU112" s="13">
        <f t="shared" si="76"/>
        <v>0</v>
      </c>
      <c r="BV112" s="13">
        <f t="shared" si="76"/>
        <v>123335.5</v>
      </c>
      <c r="BW112" s="55">
        <f t="shared" si="76"/>
        <v>50760.5</v>
      </c>
      <c r="BX112" s="13">
        <f t="shared" si="76"/>
        <v>10338.5</v>
      </c>
      <c r="BY112" s="13">
        <f t="shared" si="76"/>
        <v>59946</v>
      </c>
      <c r="BZ112" s="44">
        <f t="shared" si="76"/>
        <v>17.63536774245576</v>
      </c>
      <c r="CA112" s="13">
        <f t="shared" si="76"/>
        <v>9615</v>
      </c>
      <c r="CB112" s="13">
        <f t="shared" si="76"/>
        <v>30</v>
      </c>
      <c r="CC112" s="13">
        <f t="shared" si="76"/>
        <v>555</v>
      </c>
      <c r="CD112" s="13">
        <f t="shared" si="76"/>
        <v>11075.5</v>
      </c>
      <c r="CE112" s="44">
        <f t="shared" si="76"/>
        <v>3.7076448455504387</v>
      </c>
      <c r="CF112" s="55">
        <f t="shared" si="76"/>
        <v>0</v>
      </c>
      <c r="CG112" s="13">
        <f t="shared" si="76"/>
        <v>20789</v>
      </c>
      <c r="CH112" s="13">
        <f t="shared" si="76"/>
        <v>23475</v>
      </c>
      <c r="CI112" s="44">
        <f>MEDIAN(CI5:CI108)</f>
        <v>5.9421802433459545</v>
      </c>
      <c r="CJ112" s="13">
        <f t="shared" si="76"/>
        <v>97691.5</v>
      </c>
      <c r="CK112" s="44">
        <f t="shared" si="76"/>
        <v>25.913085771979723</v>
      </c>
      <c r="CL112" s="13">
        <f t="shared" si="76"/>
        <v>0</v>
      </c>
      <c r="CM112" s="13">
        <f t="shared" si="76"/>
        <v>0</v>
      </c>
      <c r="CN112" s="13">
        <f t="shared" si="76"/>
        <v>0</v>
      </c>
      <c r="CO112" s="13">
        <f aca="true" t="shared" si="77" ref="CO112:EW112">MEDIAN(CO5:CO108)</f>
        <v>0</v>
      </c>
      <c r="CP112" s="13">
        <f t="shared" si="77"/>
        <v>0</v>
      </c>
      <c r="CQ112" s="13">
        <f t="shared" si="77"/>
        <v>849.5</v>
      </c>
      <c r="CR112" s="13">
        <f t="shared" si="77"/>
        <v>54353</v>
      </c>
      <c r="CS112" s="13">
        <f t="shared" si="77"/>
        <v>0</v>
      </c>
      <c r="CT112" s="13">
        <f t="shared" si="77"/>
        <v>14630</v>
      </c>
      <c r="CU112" s="13">
        <f t="shared" si="77"/>
        <v>0</v>
      </c>
      <c r="CV112" s="13">
        <f t="shared" si="77"/>
        <v>0</v>
      </c>
      <c r="CW112" s="13">
        <f t="shared" si="77"/>
        <v>0</v>
      </c>
      <c r="CX112" s="13">
        <f t="shared" si="77"/>
        <v>0</v>
      </c>
      <c r="CY112" s="13">
        <f t="shared" si="77"/>
        <v>43750</v>
      </c>
      <c r="CZ112" s="71">
        <f t="shared" si="77"/>
        <v>0.07017528184873507</v>
      </c>
      <c r="DA112" s="13">
        <f t="shared" si="77"/>
        <v>1493</v>
      </c>
      <c r="DB112" s="13">
        <f t="shared" si="77"/>
        <v>945</v>
      </c>
      <c r="DC112" s="13">
        <f t="shared" si="77"/>
        <v>22342.5</v>
      </c>
      <c r="DD112" s="13">
        <f t="shared" si="77"/>
        <v>711.5</v>
      </c>
      <c r="DE112" s="13">
        <f t="shared" si="77"/>
        <v>711.5</v>
      </c>
      <c r="DF112" s="13">
        <f t="shared" si="77"/>
        <v>0</v>
      </c>
      <c r="DG112" s="13">
        <f t="shared" si="77"/>
        <v>1086.5</v>
      </c>
      <c r="DH112" s="13">
        <f t="shared" si="77"/>
        <v>1086.5</v>
      </c>
      <c r="DI112" s="13">
        <f t="shared" si="77"/>
        <v>0</v>
      </c>
      <c r="DJ112" s="13">
        <f t="shared" si="77"/>
        <v>0</v>
      </c>
      <c r="DK112" s="13">
        <f t="shared" si="77"/>
        <v>51</v>
      </c>
      <c r="DL112" s="13">
        <f t="shared" si="77"/>
        <v>0</v>
      </c>
      <c r="DM112" s="13">
        <f t="shared" si="77"/>
        <v>0</v>
      </c>
      <c r="DN112" s="13">
        <f t="shared" si="77"/>
        <v>51</v>
      </c>
      <c r="DO112" s="13">
        <f t="shared" si="77"/>
        <v>0</v>
      </c>
      <c r="DP112" s="13">
        <f t="shared" si="77"/>
        <v>6.5</v>
      </c>
      <c r="DQ112" s="13">
        <f t="shared" si="77"/>
        <v>23515.5</v>
      </c>
      <c r="DR112" s="13">
        <f t="shared" si="77"/>
        <v>36.5</v>
      </c>
      <c r="DS112" s="13" t="e">
        <f t="shared" si="77"/>
        <v>#NUM!</v>
      </c>
      <c r="DT112" s="13">
        <f t="shared" si="77"/>
        <v>0</v>
      </c>
      <c r="DU112" s="13">
        <f t="shared" si="77"/>
        <v>0</v>
      </c>
      <c r="DV112" s="13">
        <f t="shared" si="77"/>
        <v>37.5</v>
      </c>
      <c r="DW112" s="55">
        <f t="shared" si="77"/>
        <v>2032</v>
      </c>
      <c r="DX112" s="13">
        <f t="shared" si="77"/>
        <v>17000</v>
      </c>
      <c r="DY112" s="13" t="e">
        <f t="shared" si="77"/>
        <v>#NUM!</v>
      </c>
      <c r="DZ112" s="45">
        <f t="shared" si="77"/>
        <v>5.979030268526426</v>
      </c>
      <c r="EA112" s="13">
        <f t="shared" si="77"/>
        <v>1708</v>
      </c>
      <c r="EB112" s="13" t="e">
        <f t="shared" si="77"/>
        <v>#NUM!</v>
      </c>
      <c r="EC112" s="45">
        <f t="shared" si="77"/>
        <v>0.46181172291296624</v>
      </c>
      <c r="ED112" s="13">
        <f t="shared" si="77"/>
        <v>5300</v>
      </c>
      <c r="EE112" s="45">
        <f t="shared" si="77"/>
        <v>1.6647531572904708</v>
      </c>
      <c r="EF112" s="13" t="e">
        <f t="shared" si="77"/>
        <v>#NUM!</v>
      </c>
      <c r="EG112" s="55">
        <f t="shared" si="77"/>
        <v>72</v>
      </c>
      <c r="EH112" s="13">
        <f t="shared" si="77"/>
        <v>1672</v>
      </c>
      <c r="EI112" s="13">
        <f t="shared" si="77"/>
        <v>7</v>
      </c>
      <c r="EJ112" s="13">
        <f t="shared" si="77"/>
        <v>134</v>
      </c>
      <c r="EK112" s="13">
        <f t="shared" si="77"/>
        <v>78.5</v>
      </c>
      <c r="EL112" s="13">
        <f t="shared" si="77"/>
        <v>1693.5</v>
      </c>
      <c r="EM112" s="55">
        <f t="shared" si="77"/>
        <v>17894.5</v>
      </c>
      <c r="EN112" s="13">
        <f t="shared" si="77"/>
        <v>10108</v>
      </c>
      <c r="EO112" s="13">
        <f t="shared" si="77"/>
        <v>28783.5</v>
      </c>
      <c r="EP112" s="45">
        <f t="shared" si="77"/>
        <v>7.781880676168064</v>
      </c>
      <c r="EQ112" s="45">
        <f t="shared" si="77"/>
        <v>1.1253127438779102</v>
      </c>
      <c r="ER112" s="13">
        <f t="shared" si="77"/>
        <v>3</v>
      </c>
      <c r="ES112" s="55">
        <f t="shared" si="77"/>
        <v>37</v>
      </c>
      <c r="ET112" s="13">
        <f t="shared" si="77"/>
        <v>216</v>
      </c>
      <c r="EU112" s="45">
        <f t="shared" si="77"/>
        <v>0.23765432098765432</v>
      </c>
      <c r="EV112" s="45">
        <f t="shared" si="77"/>
        <v>5.357142857142857</v>
      </c>
      <c r="EW112" s="55">
        <f t="shared" si="77"/>
        <v>6.5</v>
      </c>
    </row>
    <row r="113" spans="5:153" s="34" customFormat="1" ht="12.75">
      <c r="E113" s="34" t="s">
        <v>1856</v>
      </c>
      <c r="Y113" s="40"/>
      <c r="Z113" s="56"/>
      <c r="AC113" s="56"/>
      <c r="AH113" s="41">
        <f>AG110/Z110</f>
        <v>0.5438952501929412</v>
      </c>
      <c r="AL113" s="56"/>
      <c r="AQ113" s="56"/>
      <c r="AV113" s="42">
        <f>AU110/Z110*1000</f>
        <v>0.5215193256517209</v>
      </c>
      <c r="AW113" s="68"/>
      <c r="BD113" s="68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2">
        <f>BS110/Z110</f>
        <v>31.507956384777316</v>
      </c>
      <c r="BU113" s="40"/>
      <c r="BV113" s="40"/>
      <c r="BW113" s="68"/>
      <c r="BX113" s="40"/>
      <c r="BY113" s="40"/>
      <c r="BZ113" s="42">
        <f>BY110/Z110</f>
        <v>18.749219226253217</v>
      </c>
      <c r="CA113" s="40"/>
      <c r="CB113" s="40"/>
      <c r="CC113" s="40"/>
      <c r="CD113" s="40"/>
      <c r="CE113" s="42">
        <f>CD110/Z110</f>
        <v>3.622721867370564</v>
      </c>
      <c r="CF113" s="68"/>
      <c r="CG113" s="40"/>
      <c r="CH113" s="40"/>
      <c r="CI113" s="82">
        <f>CH110/Z110</f>
        <v>5.442591358035814</v>
      </c>
      <c r="CJ113" s="40"/>
      <c r="CK113" s="42">
        <f>CJ110/Z110</f>
        <v>27.170772485533163</v>
      </c>
      <c r="CL113" s="40"/>
      <c r="CM113" s="40"/>
      <c r="CN113" s="40"/>
      <c r="CO113" s="40"/>
      <c r="CP113" s="40"/>
      <c r="CQ113" s="40"/>
      <c r="CZ113" s="76">
        <f>DA110/DQ110</f>
        <v>0.0892650327071007</v>
      </c>
      <c r="DW113" s="56"/>
      <c r="DZ113" s="43">
        <f>DX110/Z110</f>
        <v>6.043774380410987</v>
      </c>
      <c r="EC113" s="43">
        <f>EA110/Z110</f>
        <v>0.7603677744644943</v>
      </c>
      <c r="EE113" s="43">
        <f>ED110/Z110</f>
        <v>1.1668280766239343</v>
      </c>
      <c r="EG113" s="56"/>
      <c r="EM113" s="56"/>
      <c r="EP113" s="43">
        <f>EO110/Z110</f>
        <v>9.365555265267881</v>
      </c>
      <c r="EQ113" s="43">
        <f>EO110/DQ110</f>
        <v>2.651043647860704</v>
      </c>
      <c r="ES113" s="56"/>
      <c r="EU113" s="43">
        <f>ES110/ET110</f>
        <v>0.9899860207538039</v>
      </c>
      <c r="EV113" s="43">
        <f>ET110/EO110*1000</f>
        <v>5.96359191703877</v>
      </c>
      <c r="EW113" s="56"/>
    </row>
    <row r="115" ht="12.75">
      <c r="Z115" s="53"/>
    </row>
  </sheetData>
  <sheetProtection/>
  <printOptions horizontalCentered="1"/>
  <pageMargins left="0.25" right="0.25" top="0.5" bottom="0.5" header="0.5" footer="0.5"/>
  <pageSetup horizontalDpi="200" verticalDpi="200" orientation="landscape" scale="85" r:id="rId1"/>
  <colBreaks count="8" manualBreakCount="8">
    <brk id="40" max="65535" man="1"/>
    <brk id="50" max="65535" man="1"/>
    <brk id="74" max="65535" man="1"/>
    <brk id="83" max="65535" man="1"/>
    <brk id="95" max="65535" man="1"/>
    <brk id="126" max="65535" man="1"/>
    <brk id="142" max="65535" man="1"/>
    <brk id="1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CollectUser</dc:creator>
  <cp:keywords/>
  <dc:description/>
  <cp:lastModifiedBy>Debby Wylie</cp:lastModifiedBy>
  <cp:lastPrinted>2009-08-11T18:20:23Z</cp:lastPrinted>
  <dcterms:created xsi:type="dcterms:W3CDTF">2009-04-15T21:00:04Z</dcterms:created>
  <dcterms:modified xsi:type="dcterms:W3CDTF">2009-08-12T16:24:27Z</dcterms:modified>
  <cp:category/>
  <cp:version/>
  <cp:contentType/>
  <cp:contentStatus/>
</cp:coreProperties>
</file>